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/>
  </bookViews>
  <sheets>
    <sheet name="Лист(акт.)" sheetId="1" r:id="rId1"/>
    <sheet name="Лист1 (реакт.)" sheetId="5" r:id="rId2"/>
    <sheet name="Лист1 (ТСН)" sheetId="6" r:id="rId3"/>
    <sheet name="Лист2" sheetId="2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H43" i="1"/>
  <c r="H43" i="5"/>
  <c r="B35"/>
  <c r="B36"/>
  <c r="B37" s="1"/>
  <c r="B38" s="1"/>
  <c r="B39" s="1"/>
  <c r="B40" s="1"/>
  <c r="B41" s="1"/>
  <c r="B42" s="1"/>
  <c r="E35"/>
  <c r="E36"/>
  <c r="E37" s="1"/>
  <c r="E38" s="1"/>
  <c r="E39" s="1"/>
  <c r="E40" s="1"/>
  <c r="E41" s="1"/>
  <c r="E42" s="1"/>
  <c r="G43"/>
  <c r="F42"/>
  <c r="H42"/>
  <c r="F41"/>
  <c r="H41"/>
  <c r="F40"/>
  <c r="H40"/>
  <c r="F39"/>
  <c r="H39"/>
  <c r="F38"/>
  <c r="H38"/>
  <c r="F37"/>
  <c r="H37"/>
  <c r="F36"/>
  <c r="H36"/>
  <c r="F35"/>
  <c r="H35"/>
  <c r="D43"/>
  <c r="C42"/>
  <c r="C41"/>
  <c r="C40"/>
  <c r="C39"/>
  <c r="C38"/>
  <c r="C37"/>
  <c r="C36"/>
  <c r="C35"/>
  <c r="E35" i="6"/>
  <c r="E36" s="1"/>
  <c r="E37" s="1"/>
  <c r="E38" s="1"/>
  <c r="E39" s="1"/>
  <c r="E40" s="1"/>
  <c r="E41" s="1"/>
  <c r="E42" s="1"/>
  <c r="G43"/>
  <c r="F42"/>
  <c r="H42"/>
  <c r="F41"/>
  <c r="H41"/>
  <c r="F40"/>
  <c r="H40"/>
  <c r="F39"/>
  <c r="H39"/>
  <c r="F38"/>
  <c r="H38"/>
  <c r="F37"/>
  <c r="H37"/>
  <c r="F36"/>
  <c r="H36"/>
  <c r="F35"/>
  <c r="H35"/>
  <c r="B35"/>
  <c r="B36"/>
  <c r="B37" s="1"/>
  <c r="B38" s="1"/>
  <c r="B39" s="1"/>
  <c r="B40" s="1"/>
  <c r="B41" s="1"/>
  <c r="B42" s="1"/>
  <c r="C35"/>
  <c r="C36"/>
  <c r="C37"/>
  <c r="C38"/>
  <c r="C39"/>
  <c r="C40"/>
  <c r="C41"/>
  <c r="C42"/>
  <c r="D43"/>
  <c r="E35" i="1"/>
  <c r="E36" s="1"/>
  <c r="E37" s="1"/>
  <c r="E38" s="1"/>
  <c r="E39" s="1"/>
  <c r="E40" s="1"/>
  <c r="E41" s="1"/>
  <c r="E42" s="1"/>
  <c r="G43"/>
  <c r="F42"/>
  <c r="H42"/>
  <c r="F41"/>
  <c r="H41"/>
  <c r="F40"/>
  <c r="H40"/>
  <c r="F39"/>
  <c r="H39"/>
  <c r="F38"/>
  <c r="H38"/>
  <c r="F37"/>
  <c r="H37"/>
  <c r="F36"/>
  <c r="H36"/>
  <c r="F35"/>
  <c r="H35"/>
  <c r="D43"/>
  <c r="C42"/>
  <c r="C41"/>
  <c r="C40"/>
  <c r="C39"/>
  <c r="C38"/>
  <c r="C37"/>
  <c r="C36"/>
  <c r="C35"/>
  <c r="E33" i="5"/>
  <c r="E34"/>
  <c r="F34"/>
  <c r="H34"/>
  <c r="F33"/>
  <c r="H33"/>
  <c r="B33"/>
  <c r="B34"/>
  <c r="C34"/>
  <c r="C33"/>
  <c r="E33" i="6"/>
  <c r="E34"/>
  <c r="F34"/>
  <c r="H34"/>
  <c r="F33"/>
  <c r="H33"/>
  <c r="B33"/>
  <c r="B34"/>
  <c r="C34"/>
  <c r="C33"/>
  <c r="E33" i="1"/>
  <c r="E34"/>
  <c r="F34"/>
  <c r="H34"/>
  <c r="F33"/>
  <c r="H33"/>
  <c r="B33"/>
  <c r="B34" s="1"/>
  <c r="B35" s="1"/>
  <c r="B36" s="1"/>
  <c r="B37" s="1"/>
  <c r="B38" s="1"/>
  <c r="B39" s="1"/>
  <c r="B40" s="1"/>
  <c r="B41" s="1"/>
  <c r="B42" s="1"/>
  <c r="C34"/>
  <c r="C33"/>
  <c r="E30" i="6"/>
  <c r="E31"/>
  <c r="E32" s="1"/>
  <c r="F32"/>
  <c r="H32"/>
  <c r="F31"/>
  <c r="H31"/>
  <c r="F30"/>
  <c r="H30"/>
  <c r="B30"/>
  <c r="B31"/>
  <c r="B32" s="1"/>
  <c r="C30"/>
  <c r="C31"/>
  <c r="C32"/>
  <c r="H32" i="1"/>
  <c r="F32"/>
  <c r="F31"/>
  <c r="H31"/>
  <c r="F30"/>
  <c r="H30"/>
  <c r="C32"/>
  <c r="C31"/>
  <c r="C30"/>
  <c r="F32" i="5"/>
  <c r="H32"/>
  <c r="F31"/>
  <c r="H31"/>
  <c r="F30"/>
  <c r="H30"/>
  <c r="C32"/>
  <c r="C31"/>
  <c r="C30"/>
  <c r="E27" i="6"/>
  <c r="E28"/>
  <c r="E29" s="1"/>
  <c r="F29"/>
  <c r="H29"/>
  <c r="F28"/>
  <c r="H28"/>
  <c r="F27"/>
  <c r="H27"/>
  <c r="B27"/>
  <c r="B28"/>
  <c r="B29" s="1"/>
  <c r="C29"/>
  <c r="C28"/>
  <c r="C27"/>
  <c r="F29" i="5"/>
  <c r="H29"/>
  <c r="F28"/>
  <c r="H28"/>
  <c r="F27"/>
  <c r="E27" s="1"/>
  <c r="E28" s="1"/>
  <c r="E29" s="1"/>
  <c r="E30" s="1"/>
  <c r="E31" s="1"/>
  <c r="E32" s="1"/>
  <c r="H27"/>
  <c r="C29"/>
  <c r="C28"/>
  <c r="C27"/>
  <c r="B27" s="1"/>
  <c r="F29" i="1"/>
  <c r="H29"/>
  <c r="F28"/>
  <c r="H28"/>
  <c r="F27"/>
  <c r="E27" s="1"/>
  <c r="E28" s="1"/>
  <c r="E29" s="1"/>
  <c r="E30" s="1"/>
  <c r="E31" s="1"/>
  <c r="H27"/>
  <c r="B27"/>
  <c r="B28" s="1"/>
  <c r="B29" s="1"/>
  <c r="C29"/>
  <c r="C28"/>
  <c r="C27"/>
  <c r="H20"/>
  <c r="H21"/>
  <c r="H22"/>
  <c r="H23"/>
  <c r="H24"/>
  <c r="H25"/>
  <c r="H26"/>
  <c r="H19"/>
  <c r="H20" i="5"/>
  <c r="H21"/>
  <c r="H22"/>
  <c r="H23"/>
  <c r="H24"/>
  <c r="H25"/>
  <c r="H26"/>
  <c r="H19"/>
  <c r="H20" i="6"/>
  <c r="H21"/>
  <c r="H22"/>
  <c r="H23"/>
  <c r="H24"/>
  <c r="H25"/>
  <c r="H26"/>
  <c r="H19"/>
  <c r="E20"/>
  <c r="E21"/>
  <c r="E22" s="1"/>
  <c r="E23" s="1"/>
  <c r="E24" s="1"/>
  <c r="E25" s="1"/>
  <c r="E26" s="1"/>
  <c r="F20"/>
  <c r="F21"/>
  <c r="F22"/>
  <c r="F23"/>
  <c r="F24"/>
  <c r="F25"/>
  <c r="F26"/>
  <c r="B21"/>
  <c r="B22"/>
  <c r="B23" s="1"/>
  <c r="B24" s="1"/>
  <c r="B25" s="1"/>
  <c r="B26" s="1"/>
  <c r="C20"/>
  <c r="C21"/>
  <c r="C22"/>
  <c r="C23"/>
  <c r="C24"/>
  <c r="C25"/>
  <c r="C26"/>
  <c r="E20" i="5"/>
  <c r="E21"/>
  <c r="E22" s="1"/>
  <c r="E23" s="1"/>
  <c r="E24" s="1"/>
  <c r="E25" s="1"/>
  <c r="E26" s="1"/>
  <c r="F20"/>
  <c r="F21"/>
  <c r="F22"/>
  <c r="F23"/>
  <c r="F24"/>
  <c r="F25"/>
  <c r="F26"/>
  <c r="B20"/>
  <c r="B21"/>
  <c r="B22" s="1"/>
  <c r="B23" s="1"/>
  <c r="B24" s="1"/>
  <c r="B25" s="1"/>
  <c r="B26" s="1"/>
  <c r="C20"/>
  <c r="C21"/>
  <c r="C22"/>
  <c r="C23"/>
  <c r="C24"/>
  <c r="C25"/>
  <c r="C26"/>
  <c r="F20" i="1"/>
  <c r="F21"/>
  <c r="F22"/>
  <c r="F23"/>
  <c r="F24"/>
  <c r="F25"/>
  <c r="F26"/>
  <c r="C20"/>
  <c r="B20" s="1"/>
  <c r="B21" s="1"/>
  <c r="C21"/>
  <c r="C22"/>
  <c r="C23"/>
  <c r="C24"/>
  <c r="C25"/>
  <c r="C26"/>
  <c r="F19"/>
  <c r="E19" s="1"/>
  <c r="E20" s="1"/>
  <c r="F19" i="5"/>
  <c r="E19" s="1"/>
  <c r="E19" i="6"/>
  <c r="F19"/>
  <c r="C19"/>
  <c r="B19"/>
  <c r="B20" s="1"/>
  <c r="C19" i="5"/>
  <c r="B19" s="1"/>
  <c r="C19" i="1"/>
  <c r="B19" s="1"/>
  <c r="B28" i="5" l="1"/>
  <c r="B29" s="1"/>
  <c r="B30" s="1"/>
  <c r="B31" s="1"/>
  <c r="B32" s="1"/>
  <c r="E32" i="1"/>
  <c r="B30"/>
  <c r="B31" s="1"/>
  <c r="B32" s="1"/>
  <c r="E21"/>
  <c r="E22" s="1"/>
  <c r="E23" s="1"/>
  <c r="E24" s="1"/>
  <c r="E25" s="1"/>
  <c r="E26" s="1"/>
  <c r="B22"/>
  <c r="B23" s="1"/>
  <c r="B24" s="1"/>
  <c r="B25" s="1"/>
  <c r="B26" s="1"/>
</calcChain>
</file>

<file path=xl/sharedStrings.xml><?xml version="1.0" encoding="utf-8"?>
<sst xmlns="http://schemas.openxmlformats.org/spreadsheetml/2006/main" count="207" uniqueCount="67">
  <si>
    <t>Лискинский участок Лискинского отделения ОАО "Воронежская энергосбытовая компания"</t>
  </si>
  <si>
    <t xml:space="preserve">              Воронежская область, г. Лиски, ул. Ст. Разина, д.13, т.8(47391)-4-67-55; 7-88-35</t>
  </si>
  <si>
    <t>дог. №2</t>
  </si>
  <si>
    <t>ЗАО "Лискимонтажконструкция"</t>
  </si>
  <si>
    <t>397907,Воронежская обл., г. Лиски, ул. Монтажников, д.1, т. 8-(47391)-3-21-47; 3-48-75</t>
  </si>
  <si>
    <t>Суммарная</t>
  </si>
  <si>
    <t>Аварийная бронь</t>
  </si>
  <si>
    <t>Технологическая бронь</t>
  </si>
  <si>
    <t>Номер счетчика</t>
  </si>
  <si>
    <t>показания</t>
  </si>
  <si>
    <t>счетчика</t>
  </si>
  <si>
    <t>разность</t>
  </si>
  <si>
    <t>показаний</t>
  </si>
  <si>
    <t>расход</t>
  </si>
  <si>
    <t>(кВт*час)</t>
  </si>
  <si>
    <t xml:space="preserve">    активная</t>
  </si>
  <si>
    <t xml:space="preserve">    нагрузка</t>
  </si>
  <si>
    <t xml:space="preserve">         Номер счетчика</t>
  </si>
  <si>
    <t>Часы</t>
  </si>
  <si>
    <t>суммарный</t>
  </si>
  <si>
    <t>расход(кВтч</t>
  </si>
  <si>
    <t>1-00</t>
  </si>
  <si>
    <t>2-00</t>
  </si>
  <si>
    <t>3-00</t>
  </si>
  <si>
    <t>4-00</t>
  </si>
  <si>
    <t>5-00</t>
  </si>
  <si>
    <t>6-00</t>
  </si>
  <si>
    <t>7-00</t>
  </si>
  <si>
    <t>8-00</t>
  </si>
  <si>
    <t>9-00</t>
  </si>
  <si>
    <t>10-00</t>
  </si>
  <si>
    <t>11-00</t>
  </si>
  <si>
    <t>12-00</t>
  </si>
  <si>
    <t>13-00</t>
  </si>
  <si>
    <t>14-00</t>
  </si>
  <si>
    <t>15-00</t>
  </si>
  <si>
    <t>16-00</t>
  </si>
  <si>
    <t>17-00</t>
  </si>
  <si>
    <t>18-00</t>
  </si>
  <si>
    <t>19-00</t>
  </si>
  <si>
    <t>20-00</t>
  </si>
  <si>
    <t>21-00</t>
  </si>
  <si>
    <t>22-00</t>
  </si>
  <si>
    <t>23-00</t>
  </si>
  <si>
    <t>24-00</t>
  </si>
  <si>
    <t>сутки</t>
  </si>
  <si>
    <t>Сумма за</t>
  </si>
  <si>
    <t>Расчетный коэффициент- 36000</t>
  </si>
  <si>
    <r>
      <t>К</t>
    </r>
    <r>
      <rPr>
        <sz val="11"/>
        <color theme="1"/>
        <rFont val="Calibri"/>
        <family val="2"/>
        <charset val="204"/>
        <scheme val="minor"/>
      </rPr>
      <t>згу</t>
    </r>
  </si>
  <si>
    <r>
      <t>К</t>
    </r>
    <r>
      <rPr>
        <sz val="11"/>
        <color theme="1"/>
        <rFont val="Calibri"/>
        <family val="2"/>
        <charset val="204"/>
        <scheme val="minor"/>
      </rPr>
      <t>згв</t>
    </r>
  </si>
  <si>
    <t>Кз</t>
  </si>
  <si>
    <t>М.П.</t>
  </si>
  <si>
    <t xml:space="preserve">   за "17"  июня  2015г.</t>
  </si>
  <si>
    <t xml:space="preserve">    записи показаний электросчетчиков активной энергии, подсчета</t>
  </si>
  <si>
    <t xml:space="preserve">         ПРОТОКОЛ</t>
  </si>
  <si>
    <t>почасовых активных и реактивных  нагрузок</t>
  </si>
  <si>
    <t>реактивная</t>
  </si>
  <si>
    <t>Источник электроснабжения Т-1</t>
  </si>
  <si>
    <t xml:space="preserve"> Источник электроснабжения Т-2</t>
  </si>
  <si>
    <t>Источник электроснабжения ТСН-1</t>
  </si>
  <si>
    <t xml:space="preserve"> Источник электроснабжения ТСН-2</t>
  </si>
  <si>
    <t>активная</t>
  </si>
  <si>
    <t>расход(кВтч)</t>
  </si>
  <si>
    <t>нагрузка</t>
  </si>
  <si>
    <t>Расчетный коэффициент- 20</t>
  </si>
  <si>
    <r>
      <t>Руководитель   ____________</t>
    </r>
    <r>
      <rPr>
        <b/>
        <u/>
        <sz val="11"/>
        <color theme="1"/>
        <rFont val="Calibri"/>
        <family val="2"/>
        <charset val="204"/>
        <scheme val="minor"/>
      </rPr>
      <t xml:space="preserve">Н.В. Белоконев </t>
    </r>
  </si>
  <si>
    <r>
      <t xml:space="preserve">                Исполнитель _____________</t>
    </r>
    <r>
      <rPr>
        <b/>
        <u/>
        <sz val="11"/>
        <color theme="1"/>
        <rFont val="Calibri"/>
        <family val="2"/>
        <charset val="204"/>
        <scheme val="minor"/>
      </rPr>
      <t>В.Д. Снопов</t>
    </r>
  </si>
</sst>
</file>

<file path=xl/styles.xml><?xml version="1.0" encoding="utf-8"?>
<styleSheet xmlns="http://schemas.openxmlformats.org/spreadsheetml/2006/main">
  <numFmts count="2">
    <numFmt numFmtId="164" formatCode="0.0"/>
    <numFmt numFmtId="167" formatCode="0.0000"/>
  </numFmts>
  <fonts count="4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left"/>
    </xf>
    <xf numFmtId="0" fontId="0" fillId="0" borderId="31" xfId="0" applyBorder="1"/>
    <xf numFmtId="0" fontId="0" fillId="0" borderId="32" xfId="0" applyBorder="1"/>
    <xf numFmtId="0" fontId="0" fillId="0" borderId="16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0" xfId="0" applyBorder="1"/>
    <xf numFmtId="0" fontId="0" fillId="0" borderId="37" xfId="0" applyBorder="1"/>
    <xf numFmtId="0" fontId="2" fillId="0" borderId="35" xfId="0" applyFont="1" applyBorder="1"/>
    <xf numFmtId="0" fontId="2" fillId="0" borderId="34" xfId="0" applyFont="1" applyBorder="1"/>
    <xf numFmtId="0" fontId="2" fillId="0" borderId="36" xfId="0" applyFont="1" applyBorder="1"/>
    <xf numFmtId="0" fontId="2" fillId="0" borderId="0" xfId="0" applyFont="1" applyFill="1" applyBorder="1"/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0" borderId="20" xfId="0" applyNumberFormat="1" applyBorder="1"/>
    <xf numFmtId="164" fontId="0" fillId="0" borderId="34" xfId="0" applyNumberFormat="1" applyBorder="1"/>
    <xf numFmtId="167" fontId="0" fillId="0" borderId="15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1"/>
  <sheetViews>
    <sheetView tabSelected="1" topLeftCell="A19" workbookViewId="0">
      <selection activeCell="M31" sqref="M31"/>
    </sheetView>
  </sheetViews>
  <sheetFormatPr defaultRowHeight="15"/>
  <cols>
    <col min="1" max="1" width="9.140625" customWidth="1"/>
    <col min="2" max="2" width="10.7109375" customWidth="1"/>
    <col min="3" max="3" width="10.42578125" customWidth="1"/>
    <col min="4" max="4" width="10.28515625" customWidth="1"/>
    <col min="5" max="5" width="10.42578125" customWidth="1"/>
    <col min="6" max="6" width="10.5703125" customWidth="1"/>
    <col min="7" max="7" width="10.7109375" customWidth="1"/>
    <col min="8" max="8" width="12.85546875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2"/>
    </row>
    <row r="2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>
      <c r="I3" s="2"/>
      <c r="J3" s="2"/>
    </row>
    <row r="4" spans="1:10" ht="15.75">
      <c r="D4" s="1" t="s">
        <v>54</v>
      </c>
    </row>
    <row r="5" spans="1:10">
      <c r="B5" s="2" t="s">
        <v>53</v>
      </c>
      <c r="C5" s="2"/>
      <c r="D5" s="2"/>
      <c r="E5" s="2"/>
      <c r="F5" s="2"/>
      <c r="G5" s="2"/>
      <c r="H5" s="2"/>
    </row>
    <row r="6" spans="1:10">
      <c r="B6" s="2"/>
      <c r="C6" s="2" t="s">
        <v>55</v>
      </c>
      <c r="D6" s="2"/>
      <c r="E6" s="2"/>
      <c r="F6" s="2"/>
      <c r="G6" s="2"/>
      <c r="H6" s="2"/>
    </row>
    <row r="7" spans="1:10">
      <c r="B7" s="2"/>
      <c r="C7" s="2"/>
      <c r="D7" s="2" t="s">
        <v>52</v>
      </c>
      <c r="E7" s="2"/>
      <c r="F7" s="2"/>
      <c r="G7" s="2"/>
      <c r="H7" s="2"/>
    </row>
    <row r="8" spans="1:10">
      <c r="A8" s="2" t="s">
        <v>2</v>
      </c>
      <c r="B8" s="3" t="s">
        <v>3</v>
      </c>
    </row>
    <row r="9" spans="1:10">
      <c r="A9" s="2" t="s">
        <v>4</v>
      </c>
    </row>
    <row r="10" spans="1:10" ht="15.75" thickBot="1"/>
    <row r="11" spans="1:10" ht="15.75" thickBot="1">
      <c r="A11" s="15"/>
      <c r="B11" s="4" t="s">
        <v>57</v>
      </c>
      <c r="C11" s="5"/>
      <c r="D11" s="6"/>
      <c r="E11" s="4" t="s">
        <v>58</v>
      </c>
      <c r="F11" s="5"/>
      <c r="G11" s="6"/>
      <c r="H11" s="46" t="s">
        <v>5</v>
      </c>
    </row>
    <row r="12" spans="1:10" ht="15.75" thickBot="1">
      <c r="A12" s="17"/>
      <c r="B12" s="12" t="s">
        <v>6</v>
      </c>
      <c r="C12" s="13"/>
      <c r="D12" s="14"/>
      <c r="E12" s="12" t="s">
        <v>6</v>
      </c>
      <c r="F12" s="13"/>
      <c r="G12" s="14"/>
      <c r="H12" s="47" t="s">
        <v>15</v>
      </c>
    </row>
    <row r="13" spans="1:10" ht="15.75" thickBot="1">
      <c r="A13" s="17"/>
      <c r="B13" s="7" t="s">
        <v>7</v>
      </c>
      <c r="C13" s="8"/>
      <c r="D13" s="9"/>
      <c r="E13" s="7" t="s">
        <v>7</v>
      </c>
      <c r="F13" s="8"/>
      <c r="G13" s="9"/>
      <c r="H13" s="47" t="s">
        <v>16</v>
      </c>
    </row>
    <row r="14" spans="1:10" ht="15.75" thickBot="1">
      <c r="A14" s="17" t="s">
        <v>18</v>
      </c>
      <c r="B14" s="12" t="s">
        <v>47</v>
      </c>
      <c r="C14" s="13"/>
      <c r="D14" s="14"/>
      <c r="E14" s="12" t="s">
        <v>47</v>
      </c>
      <c r="F14" s="13"/>
      <c r="G14" s="14"/>
      <c r="H14" s="17"/>
    </row>
    <row r="15" spans="1:10" ht="15.75" thickBot="1">
      <c r="A15" s="17"/>
      <c r="B15" s="7" t="s">
        <v>8</v>
      </c>
      <c r="C15" s="8"/>
      <c r="D15" s="9"/>
      <c r="E15" s="7" t="s">
        <v>17</v>
      </c>
      <c r="F15" s="8"/>
      <c r="G15" s="9"/>
      <c r="H15" s="16"/>
    </row>
    <row r="16" spans="1:10">
      <c r="A16" s="17"/>
      <c r="B16" s="4" t="s">
        <v>9</v>
      </c>
      <c r="C16" s="15" t="s">
        <v>11</v>
      </c>
      <c r="D16" s="6" t="s">
        <v>13</v>
      </c>
      <c r="E16" s="4" t="s">
        <v>9</v>
      </c>
      <c r="F16" s="15" t="s">
        <v>11</v>
      </c>
      <c r="G16" s="6" t="s">
        <v>13</v>
      </c>
      <c r="H16" s="15" t="s">
        <v>19</v>
      </c>
    </row>
    <row r="17" spans="1:8" ht="15.75" thickBot="1">
      <c r="A17" s="17"/>
      <c r="B17" s="7" t="s">
        <v>10</v>
      </c>
      <c r="C17" s="17" t="s">
        <v>12</v>
      </c>
      <c r="D17" s="9" t="s">
        <v>14</v>
      </c>
      <c r="E17" s="7" t="s">
        <v>10</v>
      </c>
      <c r="F17" s="17" t="s">
        <v>12</v>
      </c>
      <c r="G17" s="9" t="s">
        <v>14</v>
      </c>
      <c r="H17" s="17" t="s">
        <v>20</v>
      </c>
    </row>
    <row r="18" spans="1:8">
      <c r="A18" s="33">
        <v>0</v>
      </c>
      <c r="B18" s="36">
        <v>2932.5594999999998</v>
      </c>
      <c r="C18" s="20"/>
      <c r="D18" s="21"/>
      <c r="E18" s="30">
        <v>2786.2694000000001</v>
      </c>
      <c r="F18" s="20"/>
      <c r="G18" s="37"/>
      <c r="H18" s="40"/>
    </row>
    <row r="19" spans="1:8">
      <c r="A19" s="34" t="s">
        <v>21</v>
      </c>
      <c r="B19" s="22">
        <f>B18+C19</f>
        <v>2932.6185999999998</v>
      </c>
      <c r="C19" s="19">
        <f>D19/36000</f>
        <v>5.91E-2</v>
      </c>
      <c r="D19" s="23">
        <v>2127.6</v>
      </c>
      <c r="E19" s="31">
        <f>E18+F19</f>
        <v>2786.3235</v>
      </c>
      <c r="F19" s="19">
        <f>G19/36000</f>
        <v>5.4099999999999995E-2</v>
      </c>
      <c r="G19" s="38">
        <v>1947.6</v>
      </c>
      <c r="H19" s="34">
        <f>D19+G19</f>
        <v>4075.2</v>
      </c>
    </row>
    <row r="20" spans="1:8">
      <c r="A20" s="34" t="s">
        <v>22</v>
      </c>
      <c r="B20" s="22">
        <f t="shared" ref="B20:B42" si="0">B19+C20</f>
        <v>2932.6755999999996</v>
      </c>
      <c r="C20" s="19">
        <f t="shared" ref="C20:C42" si="1">D20/36000</f>
        <v>5.7000000000000002E-2</v>
      </c>
      <c r="D20" s="48">
        <v>2052</v>
      </c>
      <c r="E20" s="31">
        <f t="shared" ref="E20:E42" si="2">E19+F20</f>
        <v>2786.3721999999998</v>
      </c>
      <c r="F20" s="19">
        <f t="shared" ref="F20:F42" si="3">G20/36000</f>
        <v>4.87E-2</v>
      </c>
      <c r="G20" s="49">
        <v>1753.2</v>
      </c>
      <c r="H20" s="34">
        <f t="shared" ref="H20:H42" si="4">D20+G20</f>
        <v>3805.2</v>
      </c>
    </row>
    <row r="21" spans="1:8">
      <c r="A21" s="34" t="s">
        <v>23</v>
      </c>
      <c r="B21" s="22">
        <f t="shared" si="0"/>
        <v>2932.7338999999997</v>
      </c>
      <c r="C21" s="19">
        <f t="shared" si="1"/>
        <v>5.8300000000000005E-2</v>
      </c>
      <c r="D21" s="23">
        <v>2098.8000000000002</v>
      </c>
      <c r="E21" s="31">
        <f t="shared" si="2"/>
        <v>2786.4249</v>
      </c>
      <c r="F21" s="19">
        <f t="shared" si="3"/>
        <v>5.2700000000000004E-2</v>
      </c>
      <c r="G21" s="49">
        <v>1897.2</v>
      </c>
      <c r="H21" s="34">
        <f t="shared" si="4"/>
        <v>3996</v>
      </c>
    </row>
    <row r="22" spans="1:8">
      <c r="A22" s="34" t="s">
        <v>24</v>
      </c>
      <c r="B22" s="22">
        <f t="shared" si="0"/>
        <v>2932.7868999999996</v>
      </c>
      <c r="C22" s="19">
        <f t="shared" si="1"/>
        <v>5.2999999999999999E-2</v>
      </c>
      <c r="D22" s="48">
        <v>1908</v>
      </c>
      <c r="E22" s="31">
        <f t="shared" si="2"/>
        <v>2786.4762000000001</v>
      </c>
      <c r="F22" s="19">
        <f t="shared" si="3"/>
        <v>5.1299999999999998E-2</v>
      </c>
      <c r="G22" s="38">
        <v>1846.8</v>
      </c>
      <c r="H22" s="34">
        <f t="shared" si="4"/>
        <v>3754.8</v>
      </c>
    </row>
    <row r="23" spans="1:8">
      <c r="A23" s="34" t="s">
        <v>25</v>
      </c>
      <c r="B23" s="22">
        <f t="shared" si="0"/>
        <v>2932.8355999999994</v>
      </c>
      <c r="C23" s="19">
        <f t="shared" si="1"/>
        <v>4.87E-2</v>
      </c>
      <c r="D23" s="23">
        <v>1753.2</v>
      </c>
      <c r="E23" s="31">
        <f t="shared" si="2"/>
        <v>2786.5282999999999</v>
      </c>
      <c r="F23" s="19">
        <f t="shared" si="3"/>
        <v>5.21E-2</v>
      </c>
      <c r="G23" s="38">
        <v>1875.6</v>
      </c>
      <c r="H23" s="34">
        <f t="shared" si="4"/>
        <v>3628.8</v>
      </c>
    </row>
    <row r="24" spans="1:8">
      <c r="A24" s="34" t="s">
        <v>26</v>
      </c>
      <c r="B24" s="22">
        <f t="shared" si="0"/>
        <v>2932.8920999999996</v>
      </c>
      <c r="C24" s="19">
        <f t="shared" si="1"/>
        <v>5.6500000000000002E-2</v>
      </c>
      <c r="D24" s="48">
        <v>2034</v>
      </c>
      <c r="E24" s="31">
        <f t="shared" si="2"/>
        <v>2786.5772999999999</v>
      </c>
      <c r="F24" s="19">
        <f t="shared" si="3"/>
        <v>4.9000000000000002E-2</v>
      </c>
      <c r="G24" s="49">
        <v>1764</v>
      </c>
      <c r="H24" s="34">
        <f t="shared" si="4"/>
        <v>3798</v>
      </c>
    </row>
    <row r="25" spans="1:8">
      <c r="A25" s="34" t="s">
        <v>27</v>
      </c>
      <c r="B25" s="22">
        <f t="shared" si="0"/>
        <v>2932.9486999999995</v>
      </c>
      <c r="C25" s="19">
        <f t="shared" si="1"/>
        <v>5.6599999999999998E-2</v>
      </c>
      <c r="D25" s="23">
        <v>2037.6</v>
      </c>
      <c r="E25" s="31">
        <f t="shared" si="2"/>
        <v>2786.6266000000001</v>
      </c>
      <c r="F25" s="19">
        <f t="shared" si="3"/>
        <v>4.9299999999999997E-2</v>
      </c>
      <c r="G25" s="38">
        <v>1774.8</v>
      </c>
      <c r="H25" s="34">
        <f t="shared" si="4"/>
        <v>3812.3999999999996</v>
      </c>
    </row>
    <row r="26" spans="1:8">
      <c r="A26" s="34" t="s">
        <v>28</v>
      </c>
      <c r="B26" s="22">
        <f t="shared" si="0"/>
        <v>2933.0032999999994</v>
      </c>
      <c r="C26" s="19">
        <f t="shared" si="1"/>
        <v>5.4599999999999996E-2</v>
      </c>
      <c r="D26" s="23">
        <v>1965.6</v>
      </c>
      <c r="E26" s="31">
        <f t="shared" si="2"/>
        <v>2786.6749</v>
      </c>
      <c r="F26" s="19">
        <f t="shared" si="3"/>
        <v>4.8299999999999996E-2</v>
      </c>
      <c r="G26" s="38">
        <v>1738.8</v>
      </c>
      <c r="H26" s="34">
        <f t="shared" si="4"/>
        <v>3704.3999999999996</v>
      </c>
    </row>
    <row r="27" spans="1:8">
      <c r="A27" s="34" t="s">
        <v>29</v>
      </c>
      <c r="B27" s="22">
        <f t="shared" si="0"/>
        <v>2933.0654999999992</v>
      </c>
      <c r="C27" s="19">
        <f t="shared" si="1"/>
        <v>6.2199999999999998E-2</v>
      </c>
      <c r="D27" s="23">
        <v>2239.1999999999998</v>
      </c>
      <c r="E27" s="31">
        <f t="shared" si="2"/>
        <v>2786.7316999999998</v>
      </c>
      <c r="F27" s="19">
        <f t="shared" si="3"/>
        <v>5.6799999999999996E-2</v>
      </c>
      <c r="G27" s="38">
        <v>2044.8</v>
      </c>
      <c r="H27" s="34">
        <f t="shared" si="4"/>
        <v>4284</v>
      </c>
    </row>
    <row r="28" spans="1:8">
      <c r="A28" s="34" t="s">
        <v>30</v>
      </c>
      <c r="B28" s="22">
        <f t="shared" si="0"/>
        <v>2933.1257999999993</v>
      </c>
      <c r="C28" s="19">
        <f t="shared" si="1"/>
        <v>6.0300000000000006E-2</v>
      </c>
      <c r="D28" s="23">
        <v>2170.8000000000002</v>
      </c>
      <c r="E28" s="31">
        <f t="shared" si="2"/>
        <v>2786.7909</v>
      </c>
      <c r="F28" s="19">
        <f t="shared" si="3"/>
        <v>5.9199999999999996E-2</v>
      </c>
      <c r="G28" s="38">
        <v>2131.1999999999998</v>
      </c>
      <c r="H28" s="34">
        <f t="shared" si="4"/>
        <v>4302</v>
      </c>
    </row>
    <row r="29" spans="1:8">
      <c r="A29" s="34" t="s">
        <v>31</v>
      </c>
      <c r="B29" s="22">
        <f t="shared" si="0"/>
        <v>2933.1834999999992</v>
      </c>
      <c r="C29" s="19">
        <f t="shared" si="1"/>
        <v>5.7699999999999994E-2</v>
      </c>
      <c r="D29" s="23">
        <v>2077.1999999999998</v>
      </c>
      <c r="E29" s="31">
        <f t="shared" si="2"/>
        <v>2786.8440000000001</v>
      </c>
      <c r="F29" s="19">
        <f t="shared" si="3"/>
        <v>5.3099999999999994E-2</v>
      </c>
      <c r="G29" s="38">
        <v>1911.6</v>
      </c>
      <c r="H29" s="34">
        <f t="shared" si="4"/>
        <v>3988.7999999999997</v>
      </c>
    </row>
    <row r="30" spans="1:8">
      <c r="A30" s="34" t="s">
        <v>32</v>
      </c>
      <c r="B30" s="22">
        <f t="shared" si="0"/>
        <v>2933.2389999999991</v>
      </c>
      <c r="C30" s="19">
        <f t="shared" si="1"/>
        <v>5.5500000000000001E-2</v>
      </c>
      <c r="D30" s="23">
        <v>1998</v>
      </c>
      <c r="E30" s="31">
        <f t="shared" si="2"/>
        <v>2786.8901000000001</v>
      </c>
      <c r="F30" s="19">
        <f t="shared" si="3"/>
        <v>4.6099999999999995E-2</v>
      </c>
      <c r="G30" s="38">
        <v>1659.6</v>
      </c>
      <c r="H30" s="34">
        <f t="shared" si="4"/>
        <v>3657.6</v>
      </c>
    </row>
    <row r="31" spans="1:8">
      <c r="A31" s="34" t="s">
        <v>33</v>
      </c>
      <c r="B31" s="22">
        <f t="shared" si="0"/>
        <v>2933.294699999999</v>
      </c>
      <c r="C31" s="19">
        <f t="shared" si="1"/>
        <v>5.57E-2</v>
      </c>
      <c r="D31" s="23">
        <v>2005.2</v>
      </c>
      <c r="E31" s="31">
        <f t="shared" si="2"/>
        <v>2786.9353000000001</v>
      </c>
      <c r="F31" s="19">
        <f t="shared" si="3"/>
        <v>4.5200000000000004E-2</v>
      </c>
      <c r="G31" s="38">
        <v>1627.2</v>
      </c>
      <c r="H31" s="34">
        <f t="shared" si="4"/>
        <v>3632.4</v>
      </c>
    </row>
    <row r="32" spans="1:8">
      <c r="A32" s="34" t="s">
        <v>34</v>
      </c>
      <c r="B32" s="22">
        <f t="shared" si="0"/>
        <v>2933.3655999999992</v>
      </c>
      <c r="C32" s="19">
        <f t="shared" si="1"/>
        <v>7.0900000000000005E-2</v>
      </c>
      <c r="D32" s="23">
        <v>2552.4</v>
      </c>
      <c r="E32" s="31">
        <f t="shared" si="2"/>
        <v>2786.9897000000001</v>
      </c>
      <c r="F32" s="19">
        <f t="shared" si="3"/>
        <v>5.4400000000000004E-2</v>
      </c>
      <c r="G32" s="38">
        <v>1958.4</v>
      </c>
      <c r="H32" s="34">
        <f t="shared" si="4"/>
        <v>4510.8</v>
      </c>
    </row>
    <row r="33" spans="1:8">
      <c r="A33" s="34" t="s">
        <v>35</v>
      </c>
      <c r="B33" s="22">
        <f t="shared" si="0"/>
        <v>2933.437699999999</v>
      </c>
      <c r="C33" s="50">
        <f t="shared" si="1"/>
        <v>7.2099999999999997E-2</v>
      </c>
      <c r="D33" s="23">
        <v>2595.6</v>
      </c>
      <c r="E33" s="31">
        <f t="shared" si="2"/>
        <v>2787.0556000000001</v>
      </c>
      <c r="F33" s="19">
        <f t="shared" si="3"/>
        <v>6.59E-2</v>
      </c>
      <c r="G33" s="38">
        <v>2372.4</v>
      </c>
      <c r="H33" s="34">
        <f t="shared" si="4"/>
        <v>4968</v>
      </c>
    </row>
    <row r="34" spans="1:8">
      <c r="A34" s="34" t="s">
        <v>36</v>
      </c>
      <c r="B34" s="22">
        <f t="shared" si="0"/>
        <v>2933.5168999999992</v>
      </c>
      <c r="C34" s="19">
        <f t="shared" si="1"/>
        <v>7.9199999999999993E-2</v>
      </c>
      <c r="D34" s="23">
        <v>2851.2</v>
      </c>
      <c r="E34" s="31">
        <f t="shared" si="2"/>
        <v>2787.1245000000004</v>
      </c>
      <c r="F34" s="19">
        <f t="shared" si="3"/>
        <v>6.8900000000000003E-2</v>
      </c>
      <c r="G34" s="38">
        <v>2480.4</v>
      </c>
      <c r="H34" s="34">
        <f t="shared" si="4"/>
        <v>5331.6</v>
      </c>
    </row>
    <row r="35" spans="1:8">
      <c r="A35" s="34" t="s">
        <v>37</v>
      </c>
      <c r="B35" s="22">
        <f t="shared" si="0"/>
        <v>2933.5899999999992</v>
      </c>
      <c r="C35" s="19">
        <f t="shared" si="1"/>
        <v>7.3099999999999998E-2</v>
      </c>
      <c r="D35" s="23">
        <v>2631.6</v>
      </c>
      <c r="E35" s="31">
        <f t="shared" si="2"/>
        <v>2787.1862000000006</v>
      </c>
      <c r="F35" s="19">
        <f t="shared" si="3"/>
        <v>6.1699999999999998E-2</v>
      </c>
      <c r="G35" s="38">
        <v>2221.1999999999998</v>
      </c>
      <c r="H35" s="34">
        <f t="shared" si="4"/>
        <v>4852.7999999999993</v>
      </c>
    </row>
    <row r="36" spans="1:8">
      <c r="A36" s="34" t="s">
        <v>38</v>
      </c>
      <c r="B36" s="22">
        <f t="shared" si="0"/>
        <v>2933.6708999999992</v>
      </c>
      <c r="C36" s="19">
        <f t="shared" si="1"/>
        <v>8.09E-2</v>
      </c>
      <c r="D36" s="23">
        <v>2912.4</v>
      </c>
      <c r="E36" s="31">
        <f t="shared" si="2"/>
        <v>2787.2459000000003</v>
      </c>
      <c r="F36" s="19">
        <f t="shared" si="3"/>
        <v>5.9699999999999996E-2</v>
      </c>
      <c r="G36" s="38">
        <v>2149.1999999999998</v>
      </c>
      <c r="H36" s="34">
        <f t="shared" si="4"/>
        <v>5061.6000000000004</v>
      </c>
    </row>
    <row r="37" spans="1:8">
      <c r="A37" s="34" t="s">
        <v>39</v>
      </c>
      <c r="B37" s="22">
        <f t="shared" si="0"/>
        <v>2933.7461999999991</v>
      </c>
      <c r="C37" s="19">
        <f t="shared" si="1"/>
        <v>7.5300000000000006E-2</v>
      </c>
      <c r="D37" s="23">
        <v>2710.8</v>
      </c>
      <c r="E37" s="31">
        <f t="shared" si="2"/>
        <v>2787.3068000000003</v>
      </c>
      <c r="F37" s="19">
        <f t="shared" si="3"/>
        <v>6.0900000000000003E-2</v>
      </c>
      <c r="G37" s="38">
        <v>2192.4</v>
      </c>
      <c r="H37" s="34">
        <f t="shared" si="4"/>
        <v>4903.2000000000007</v>
      </c>
    </row>
    <row r="38" spans="1:8">
      <c r="A38" s="34" t="s">
        <v>40</v>
      </c>
      <c r="B38" s="22">
        <f t="shared" si="0"/>
        <v>2933.8080999999993</v>
      </c>
      <c r="C38" s="19">
        <f t="shared" si="1"/>
        <v>6.1900000000000004E-2</v>
      </c>
      <c r="D38" s="23">
        <v>2228.4</v>
      </c>
      <c r="E38" s="31">
        <f t="shared" si="2"/>
        <v>2787.3634000000002</v>
      </c>
      <c r="F38" s="19">
        <f t="shared" si="3"/>
        <v>5.6599999999999998E-2</v>
      </c>
      <c r="G38" s="38">
        <v>2037.6</v>
      </c>
      <c r="H38" s="34">
        <f t="shared" si="4"/>
        <v>4266</v>
      </c>
    </row>
    <row r="39" spans="1:8">
      <c r="A39" s="34" t="s">
        <v>41</v>
      </c>
      <c r="B39" s="22">
        <f t="shared" si="0"/>
        <v>2933.8823999999995</v>
      </c>
      <c r="C39" s="19">
        <f t="shared" si="1"/>
        <v>7.4300000000000005E-2</v>
      </c>
      <c r="D39" s="23">
        <v>2674.8</v>
      </c>
      <c r="E39" s="31">
        <f t="shared" si="2"/>
        <v>2787.4217000000003</v>
      </c>
      <c r="F39" s="19">
        <f t="shared" si="3"/>
        <v>5.8300000000000005E-2</v>
      </c>
      <c r="G39" s="38">
        <v>2098.8000000000002</v>
      </c>
      <c r="H39" s="34">
        <f t="shared" si="4"/>
        <v>4773.6000000000004</v>
      </c>
    </row>
    <row r="40" spans="1:8">
      <c r="A40" s="34" t="s">
        <v>42</v>
      </c>
      <c r="B40" s="22">
        <f t="shared" si="0"/>
        <v>2933.9565999999995</v>
      </c>
      <c r="C40" s="19">
        <f t="shared" si="1"/>
        <v>7.4199999999999988E-2</v>
      </c>
      <c r="D40" s="23">
        <v>2671.2</v>
      </c>
      <c r="E40" s="31">
        <f t="shared" si="2"/>
        <v>2787.4841000000001</v>
      </c>
      <c r="F40" s="19">
        <f t="shared" si="3"/>
        <v>6.2400000000000004E-2</v>
      </c>
      <c r="G40" s="38">
        <v>2246.4</v>
      </c>
      <c r="H40" s="34">
        <f t="shared" si="4"/>
        <v>4917.6000000000004</v>
      </c>
    </row>
    <row r="41" spans="1:8">
      <c r="A41" s="34" t="s">
        <v>43</v>
      </c>
      <c r="B41" s="22">
        <f t="shared" si="0"/>
        <v>2934.0314999999996</v>
      </c>
      <c r="C41" s="19">
        <f t="shared" si="1"/>
        <v>7.4900000000000008E-2</v>
      </c>
      <c r="D41" s="23">
        <v>2696.4</v>
      </c>
      <c r="E41" s="31">
        <f t="shared" si="2"/>
        <v>2787.5433000000003</v>
      </c>
      <c r="F41" s="19">
        <f t="shared" si="3"/>
        <v>5.9199999999999996E-2</v>
      </c>
      <c r="G41" s="38">
        <v>2131.1999999999998</v>
      </c>
      <c r="H41" s="34">
        <f t="shared" si="4"/>
        <v>4827.6000000000004</v>
      </c>
    </row>
    <row r="42" spans="1:8" ht="15.75" thickBot="1">
      <c r="A42" s="35" t="s">
        <v>44</v>
      </c>
      <c r="B42" s="24">
        <f t="shared" si="0"/>
        <v>2934.0963999999994</v>
      </c>
      <c r="C42" s="25">
        <f t="shared" si="1"/>
        <v>6.4899999999999999E-2</v>
      </c>
      <c r="D42" s="26">
        <v>2336.4</v>
      </c>
      <c r="E42" s="31">
        <f t="shared" si="2"/>
        <v>2787.6000000000004</v>
      </c>
      <c r="F42" s="27">
        <f t="shared" si="3"/>
        <v>5.67E-2</v>
      </c>
      <c r="G42" s="39">
        <v>2041.2</v>
      </c>
      <c r="H42" s="35">
        <f t="shared" si="4"/>
        <v>4377.6000000000004</v>
      </c>
    </row>
    <row r="43" spans="1:8">
      <c r="A43" s="4" t="s">
        <v>46</v>
      </c>
      <c r="B43" s="28"/>
      <c r="C43" s="5"/>
      <c r="D43" s="28">
        <f>SUM(D19:D42)</f>
        <v>55328.400000000009</v>
      </c>
      <c r="E43" s="5"/>
      <c r="F43" s="28"/>
      <c r="G43" s="28">
        <f>SUM(G19:G42)</f>
        <v>47901.599999999999</v>
      </c>
      <c r="H43" s="6">
        <f>SUM(H19:H42)</f>
        <v>103230.00000000003</v>
      </c>
    </row>
    <row r="44" spans="1:8" ht="15.75" thickBot="1">
      <c r="A44" s="10" t="s">
        <v>45</v>
      </c>
      <c r="B44" s="29"/>
      <c r="C44" s="18"/>
      <c r="D44" s="29"/>
      <c r="E44" s="18"/>
      <c r="F44" s="29"/>
      <c r="G44" s="29"/>
      <c r="H44" s="11"/>
    </row>
    <row r="46" spans="1:8">
      <c r="B46" s="42" t="s">
        <v>48</v>
      </c>
      <c r="C46" s="32"/>
    </row>
    <row r="47" spans="1:8">
      <c r="B47" s="43" t="s">
        <v>49</v>
      </c>
      <c r="C47" s="31"/>
    </row>
    <row r="48" spans="1:8">
      <c r="B48" s="44" t="s">
        <v>50</v>
      </c>
      <c r="C48" s="41"/>
    </row>
    <row r="50" spans="1:6">
      <c r="A50" s="45" t="s">
        <v>65</v>
      </c>
      <c r="E50" s="2" t="s">
        <v>66</v>
      </c>
      <c r="F50" s="2"/>
    </row>
    <row r="51" spans="1:6">
      <c r="A51" t="s">
        <v>51</v>
      </c>
    </row>
  </sheetData>
  <pageMargins left="0.70866141732283472" right="0.70866141732283472" top="0.74803149606299213" bottom="0.74803149606299213" header="0.31496062992125984" footer="0.31496062992125984"/>
  <pageSetup paperSize="9" scale="9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1"/>
  <sheetViews>
    <sheetView topLeftCell="A19" workbookViewId="0">
      <selection activeCell="N33" sqref="N33"/>
    </sheetView>
  </sheetViews>
  <sheetFormatPr defaultRowHeight="15"/>
  <cols>
    <col min="1" max="1" width="9.140625" customWidth="1"/>
    <col min="2" max="2" width="10.7109375" customWidth="1"/>
    <col min="3" max="3" width="10.42578125" customWidth="1"/>
    <col min="4" max="4" width="10.28515625" customWidth="1"/>
    <col min="5" max="5" width="10.42578125" customWidth="1"/>
    <col min="6" max="6" width="10.5703125" customWidth="1"/>
    <col min="7" max="7" width="10.7109375" customWidth="1"/>
    <col min="8" max="8" width="12.85546875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2"/>
    </row>
    <row r="2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>
      <c r="I3" s="2"/>
      <c r="J3" s="2"/>
    </row>
    <row r="4" spans="1:10" ht="15.75">
      <c r="D4" s="1" t="s">
        <v>54</v>
      </c>
    </row>
    <row r="5" spans="1:10">
      <c r="B5" s="2" t="s">
        <v>53</v>
      </c>
      <c r="C5" s="2"/>
      <c r="D5" s="2"/>
      <c r="E5" s="2"/>
      <c r="F5" s="2"/>
      <c r="G5" s="2"/>
      <c r="H5" s="2"/>
    </row>
    <row r="6" spans="1:10">
      <c r="B6" s="2"/>
      <c r="C6" s="2" t="s">
        <v>55</v>
      </c>
      <c r="D6" s="2"/>
      <c r="E6" s="2"/>
      <c r="F6" s="2"/>
      <c r="G6" s="2"/>
      <c r="H6" s="2"/>
    </row>
    <row r="7" spans="1:10">
      <c r="B7" s="2"/>
      <c r="C7" s="2"/>
      <c r="D7" s="2" t="s">
        <v>52</v>
      </c>
      <c r="E7" s="2"/>
      <c r="F7" s="2"/>
      <c r="G7" s="2"/>
      <c r="H7" s="2"/>
    </row>
    <row r="8" spans="1:10">
      <c r="A8" s="2" t="s">
        <v>2</v>
      </c>
      <c r="B8" s="3" t="s">
        <v>3</v>
      </c>
    </row>
    <row r="9" spans="1:10">
      <c r="A9" s="2" t="s">
        <v>4</v>
      </c>
    </row>
    <row r="10" spans="1:10" ht="15.75" thickBot="1"/>
    <row r="11" spans="1:10" ht="15.75" thickBot="1">
      <c r="A11" s="15"/>
      <c r="B11" s="4" t="s">
        <v>57</v>
      </c>
      <c r="C11" s="5"/>
      <c r="D11" s="6"/>
      <c r="E11" s="4" t="s">
        <v>58</v>
      </c>
      <c r="F11" s="5"/>
      <c r="G11" s="6"/>
      <c r="H11" s="15" t="s">
        <v>5</v>
      </c>
    </row>
    <row r="12" spans="1:10" ht="15.75" thickBot="1">
      <c r="A12" s="17"/>
      <c r="B12" s="12" t="s">
        <v>6</v>
      </c>
      <c r="C12" s="13"/>
      <c r="D12" s="14"/>
      <c r="E12" s="12" t="s">
        <v>6</v>
      </c>
      <c r="F12" s="13"/>
      <c r="G12" s="14"/>
      <c r="H12" s="17" t="s">
        <v>56</v>
      </c>
    </row>
    <row r="13" spans="1:10" ht="15.75" thickBot="1">
      <c r="A13" s="17"/>
      <c r="B13" s="7" t="s">
        <v>7</v>
      </c>
      <c r="C13" s="8"/>
      <c r="D13" s="9"/>
      <c r="E13" s="7" t="s">
        <v>7</v>
      </c>
      <c r="F13" s="8"/>
      <c r="G13" s="9"/>
      <c r="H13" s="17" t="s">
        <v>16</v>
      </c>
    </row>
    <row r="14" spans="1:10" ht="15.75" thickBot="1">
      <c r="A14" s="17" t="s">
        <v>18</v>
      </c>
      <c r="B14" s="12" t="s">
        <v>47</v>
      </c>
      <c r="C14" s="13"/>
      <c r="D14" s="14"/>
      <c r="E14" s="12" t="s">
        <v>47</v>
      </c>
      <c r="F14" s="13"/>
      <c r="G14" s="14"/>
      <c r="H14" s="17"/>
    </row>
    <row r="15" spans="1:10" ht="15.75" thickBot="1">
      <c r="A15" s="17"/>
      <c r="B15" s="7" t="s">
        <v>8</v>
      </c>
      <c r="C15" s="8"/>
      <c r="D15" s="9"/>
      <c r="E15" s="7" t="s">
        <v>17</v>
      </c>
      <c r="F15" s="8"/>
      <c r="G15" s="9"/>
      <c r="H15" s="16"/>
    </row>
    <row r="16" spans="1:10">
      <c r="A16" s="17"/>
      <c r="B16" s="4" t="s">
        <v>9</v>
      </c>
      <c r="C16" s="15" t="s">
        <v>11</v>
      </c>
      <c r="D16" s="6" t="s">
        <v>13</v>
      </c>
      <c r="E16" s="4" t="s">
        <v>9</v>
      </c>
      <c r="F16" s="15" t="s">
        <v>11</v>
      </c>
      <c r="G16" s="6" t="s">
        <v>13</v>
      </c>
      <c r="H16" s="15" t="s">
        <v>19</v>
      </c>
    </row>
    <row r="17" spans="1:8" ht="15.75" thickBot="1">
      <c r="A17" s="17"/>
      <c r="B17" s="7" t="s">
        <v>10</v>
      </c>
      <c r="C17" s="17" t="s">
        <v>12</v>
      </c>
      <c r="D17" s="9" t="s">
        <v>14</v>
      </c>
      <c r="E17" s="7" t="s">
        <v>10</v>
      </c>
      <c r="F17" s="17" t="s">
        <v>12</v>
      </c>
      <c r="G17" s="9" t="s">
        <v>14</v>
      </c>
      <c r="H17" s="17" t="s">
        <v>20</v>
      </c>
    </row>
    <row r="18" spans="1:8">
      <c r="A18" s="33">
        <v>0</v>
      </c>
      <c r="B18" s="36">
        <v>2100.7860999999998</v>
      </c>
      <c r="C18" s="20"/>
      <c r="D18" s="21"/>
      <c r="E18" s="30">
        <v>1849.9830999999999</v>
      </c>
      <c r="F18" s="20"/>
      <c r="G18" s="37"/>
      <c r="H18" s="40"/>
    </row>
    <row r="19" spans="1:8">
      <c r="A19" s="34" t="s">
        <v>21</v>
      </c>
      <c r="B19" s="22">
        <f>B18+C19</f>
        <v>2100.8283999999999</v>
      </c>
      <c r="C19" s="19">
        <f>D19/36000</f>
        <v>4.2299999999999997E-2</v>
      </c>
      <c r="D19" s="23">
        <v>1522.8</v>
      </c>
      <c r="E19" s="31">
        <f>E18+F19</f>
        <v>1850.0327</v>
      </c>
      <c r="F19" s="19">
        <f>G19/36000</f>
        <v>4.9599999999999998E-2</v>
      </c>
      <c r="G19" s="38">
        <v>1785.6</v>
      </c>
      <c r="H19" s="34">
        <f>D19+G19</f>
        <v>3308.3999999999996</v>
      </c>
    </row>
    <row r="20" spans="1:8">
      <c r="A20" s="34" t="s">
        <v>22</v>
      </c>
      <c r="B20" s="22">
        <f t="shared" ref="B20:B42" si="0">B19+C20</f>
        <v>2100.8678999999997</v>
      </c>
      <c r="C20" s="19">
        <f t="shared" ref="C20:C42" si="1">D20/36000</f>
        <v>3.95E-2</v>
      </c>
      <c r="D20" s="48">
        <v>1422</v>
      </c>
      <c r="E20" s="31">
        <f t="shared" ref="E20:E42" si="2">E19+F20</f>
        <v>1850.0791999999999</v>
      </c>
      <c r="F20" s="19">
        <f t="shared" ref="F20:F42" si="3">G20/36000</f>
        <v>4.65E-2</v>
      </c>
      <c r="G20" s="49">
        <v>1674</v>
      </c>
      <c r="H20" s="34">
        <f t="shared" ref="H20:H42" si="4">D20+G20</f>
        <v>3096</v>
      </c>
    </row>
    <row r="21" spans="1:8">
      <c r="A21" s="34" t="s">
        <v>23</v>
      </c>
      <c r="B21" s="22">
        <f t="shared" si="0"/>
        <v>2100.9082999999996</v>
      </c>
      <c r="C21" s="19">
        <f t="shared" si="1"/>
        <v>4.0400000000000005E-2</v>
      </c>
      <c r="D21" s="23">
        <v>1454.4</v>
      </c>
      <c r="E21" s="31">
        <f t="shared" si="2"/>
        <v>1850.1291999999999</v>
      </c>
      <c r="F21" s="19">
        <f t="shared" si="3"/>
        <v>0.05</v>
      </c>
      <c r="G21" s="49">
        <v>1800</v>
      </c>
      <c r="H21" s="34">
        <f t="shared" si="4"/>
        <v>3254.4</v>
      </c>
    </row>
    <row r="22" spans="1:8">
      <c r="A22" s="34" t="s">
        <v>24</v>
      </c>
      <c r="B22" s="22">
        <f t="shared" si="0"/>
        <v>2100.9408999999996</v>
      </c>
      <c r="C22" s="19">
        <f t="shared" si="1"/>
        <v>3.2599999999999997E-2</v>
      </c>
      <c r="D22" s="23">
        <v>1173.5999999999999</v>
      </c>
      <c r="E22" s="31">
        <f t="shared" si="2"/>
        <v>1850.1769999999999</v>
      </c>
      <c r="F22" s="19">
        <f t="shared" si="3"/>
        <v>4.7799999999999995E-2</v>
      </c>
      <c r="G22" s="38">
        <v>1720.8</v>
      </c>
      <c r="H22" s="34">
        <f t="shared" si="4"/>
        <v>2894.3999999999996</v>
      </c>
    </row>
    <row r="23" spans="1:8">
      <c r="A23" s="34" t="s">
        <v>25</v>
      </c>
      <c r="B23" s="22">
        <f t="shared" si="0"/>
        <v>2100.9685999999997</v>
      </c>
      <c r="C23" s="19">
        <f t="shared" si="1"/>
        <v>2.7700000000000002E-2</v>
      </c>
      <c r="D23" s="23">
        <v>997.2</v>
      </c>
      <c r="E23" s="31">
        <f t="shared" si="2"/>
        <v>1850.2258999999999</v>
      </c>
      <c r="F23" s="19">
        <f t="shared" si="3"/>
        <v>4.8900000000000006E-2</v>
      </c>
      <c r="G23" s="38">
        <v>1760.4</v>
      </c>
      <c r="H23" s="34">
        <f t="shared" si="4"/>
        <v>2757.6000000000004</v>
      </c>
    </row>
    <row r="24" spans="1:8">
      <c r="A24" s="34" t="s">
        <v>26</v>
      </c>
      <c r="B24" s="22">
        <f t="shared" si="0"/>
        <v>2101.0070999999998</v>
      </c>
      <c r="C24" s="19">
        <f t="shared" si="1"/>
        <v>3.85E-2</v>
      </c>
      <c r="D24" s="48">
        <v>1386</v>
      </c>
      <c r="E24" s="31">
        <f t="shared" si="2"/>
        <v>1850.2701999999999</v>
      </c>
      <c r="F24" s="19">
        <f t="shared" si="3"/>
        <v>4.4299999999999999E-2</v>
      </c>
      <c r="G24" s="38">
        <v>1594.8</v>
      </c>
      <c r="H24" s="34">
        <f t="shared" si="4"/>
        <v>2980.8</v>
      </c>
    </row>
    <row r="25" spans="1:8">
      <c r="A25" s="34" t="s">
        <v>27</v>
      </c>
      <c r="B25" s="22">
        <f t="shared" si="0"/>
        <v>2101.0454</v>
      </c>
      <c r="C25" s="19">
        <f t="shared" si="1"/>
        <v>3.8300000000000001E-2</v>
      </c>
      <c r="D25" s="23">
        <v>1378.8</v>
      </c>
      <c r="E25" s="31">
        <f t="shared" si="2"/>
        <v>1850.3138999999999</v>
      </c>
      <c r="F25" s="19">
        <f t="shared" si="3"/>
        <v>4.3700000000000003E-2</v>
      </c>
      <c r="G25" s="38">
        <v>1573.2</v>
      </c>
      <c r="H25" s="34">
        <f t="shared" si="4"/>
        <v>2952</v>
      </c>
    </row>
    <row r="26" spans="1:8">
      <c r="A26" s="34" t="s">
        <v>28</v>
      </c>
      <c r="B26" s="22">
        <f t="shared" si="0"/>
        <v>2101.0814</v>
      </c>
      <c r="C26" s="19">
        <f t="shared" si="1"/>
        <v>3.5999999999999997E-2</v>
      </c>
      <c r="D26" s="48">
        <v>1296</v>
      </c>
      <c r="E26" s="31">
        <f t="shared" si="2"/>
        <v>1850.3559999999998</v>
      </c>
      <c r="F26" s="19">
        <f t="shared" si="3"/>
        <v>4.2099999999999999E-2</v>
      </c>
      <c r="G26" s="38">
        <v>1515.6</v>
      </c>
      <c r="H26" s="34">
        <f t="shared" si="4"/>
        <v>2811.6</v>
      </c>
    </row>
    <row r="27" spans="1:8">
      <c r="A27" s="34" t="s">
        <v>29</v>
      </c>
      <c r="B27" s="22">
        <f t="shared" si="0"/>
        <v>2101.1237000000001</v>
      </c>
      <c r="C27" s="19">
        <f t="shared" si="1"/>
        <v>4.2299999999999997E-2</v>
      </c>
      <c r="D27" s="23">
        <v>1522.8</v>
      </c>
      <c r="E27" s="31">
        <f t="shared" si="2"/>
        <v>1850.4026999999999</v>
      </c>
      <c r="F27" s="19">
        <f t="shared" si="3"/>
        <v>4.6699999999999998E-2</v>
      </c>
      <c r="G27" s="38">
        <v>1681.2</v>
      </c>
      <c r="H27" s="34">
        <f t="shared" si="4"/>
        <v>3204</v>
      </c>
    </row>
    <row r="28" spans="1:8">
      <c r="A28" s="34" t="s">
        <v>30</v>
      </c>
      <c r="B28" s="22">
        <f t="shared" si="0"/>
        <v>2101.1642000000002</v>
      </c>
      <c r="C28" s="19">
        <f t="shared" si="1"/>
        <v>4.0500000000000001E-2</v>
      </c>
      <c r="D28" s="23">
        <v>1458</v>
      </c>
      <c r="E28" s="31">
        <f t="shared" si="2"/>
        <v>1850.4559999999999</v>
      </c>
      <c r="F28" s="19">
        <f t="shared" si="3"/>
        <v>5.33E-2</v>
      </c>
      <c r="G28" s="38">
        <v>1918.8</v>
      </c>
      <c r="H28" s="34">
        <f t="shared" si="4"/>
        <v>3376.8</v>
      </c>
    </row>
    <row r="29" spans="1:8">
      <c r="A29" s="34" t="s">
        <v>31</v>
      </c>
      <c r="B29" s="22">
        <f t="shared" si="0"/>
        <v>2101.2096000000001</v>
      </c>
      <c r="C29" s="19">
        <f t="shared" si="1"/>
        <v>4.5400000000000003E-2</v>
      </c>
      <c r="D29" s="23">
        <v>1634.4</v>
      </c>
      <c r="E29" s="31">
        <f t="shared" si="2"/>
        <v>1850.5064</v>
      </c>
      <c r="F29" s="19">
        <f t="shared" si="3"/>
        <v>5.04E-2</v>
      </c>
      <c r="G29" s="38">
        <v>1814.4</v>
      </c>
      <c r="H29" s="34">
        <f t="shared" si="4"/>
        <v>3448.8</v>
      </c>
    </row>
    <row r="30" spans="1:8">
      <c r="A30" s="34" t="s">
        <v>32</v>
      </c>
      <c r="B30" s="22">
        <f t="shared" si="0"/>
        <v>2101.2501999999999</v>
      </c>
      <c r="C30" s="19">
        <f t="shared" si="1"/>
        <v>4.0599999999999997E-2</v>
      </c>
      <c r="D30" s="23">
        <v>1461.6</v>
      </c>
      <c r="E30" s="31">
        <f t="shared" si="2"/>
        <v>1850.55</v>
      </c>
      <c r="F30" s="19">
        <f t="shared" si="3"/>
        <v>4.36E-2</v>
      </c>
      <c r="G30" s="38">
        <v>1569.6</v>
      </c>
      <c r="H30" s="34">
        <f t="shared" si="4"/>
        <v>3031.2</v>
      </c>
    </row>
    <row r="31" spans="1:8">
      <c r="A31" s="34" t="s">
        <v>33</v>
      </c>
      <c r="B31" s="22">
        <f t="shared" si="0"/>
        <v>2101.2898999999998</v>
      </c>
      <c r="C31" s="19">
        <f t="shared" si="1"/>
        <v>3.9699999999999999E-2</v>
      </c>
      <c r="D31" s="23">
        <v>1429.2</v>
      </c>
      <c r="E31" s="31">
        <f t="shared" si="2"/>
        <v>1850.5923</v>
      </c>
      <c r="F31" s="19">
        <f t="shared" si="3"/>
        <v>4.2299999999999997E-2</v>
      </c>
      <c r="G31" s="38">
        <v>1522.8</v>
      </c>
      <c r="H31" s="34">
        <f t="shared" si="4"/>
        <v>2952</v>
      </c>
    </row>
    <row r="32" spans="1:8">
      <c r="A32" s="34" t="s">
        <v>34</v>
      </c>
      <c r="B32" s="22">
        <f t="shared" si="0"/>
        <v>2101.3442999999997</v>
      </c>
      <c r="C32" s="19">
        <f t="shared" si="1"/>
        <v>5.4400000000000004E-2</v>
      </c>
      <c r="D32" s="23">
        <v>1958.4</v>
      </c>
      <c r="E32" s="31">
        <f t="shared" si="2"/>
        <v>1850.6467</v>
      </c>
      <c r="F32" s="19">
        <f t="shared" si="3"/>
        <v>5.4400000000000004E-2</v>
      </c>
      <c r="G32" s="38">
        <v>1958.4</v>
      </c>
      <c r="H32" s="34">
        <f t="shared" si="4"/>
        <v>3916.8</v>
      </c>
    </row>
    <row r="33" spans="1:8">
      <c r="A33" s="34" t="s">
        <v>35</v>
      </c>
      <c r="B33" s="22">
        <f t="shared" si="0"/>
        <v>2101.4025999999999</v>
      </c>
      <c r="C33" s="19">
        <f t="shared" si="1"/>
        <v>5.8300000000000005E-2</v>
      </c>
      <c r="D33" s="23">
        <v>2098.8000000000002</v>
      </c>
      <c r="E33" s="31">
        <f t="shared" si="2"/>
        <v>1850.7083</v>
      </c>
      <c r="F33" s="19">
        <f t="shared" si="3"/>
        <v>6.1599999999999995E-2</v>
      </c>
      <c r="G33" s="38">
        <v>2217.6</v>
      </c>
      <c r="H33" s="34">
        <f t="shared" si="4"/>
        <v>4316.3999999999996</v>
      </c>
    </row>
    <row r="34" spans="1:8">
      <c r="A34" s="34" t="s">
        <v>36</v>
      </c>
      <c r="B34" s="22">
        <f t="shared" si="0"/>
        <v>2101.4690999999998</v>
      </c>
      <c r="C34" s="19">
        <f t="shared" si="1"/>
        <v>6.6500000000000004E-2</v>
      </c>
      <c r="D34" s="23">
        <v>2394</v>
      </c>
      <c r="E34" s="31">
        <f t="shared" si="2"/>
        <v>1850.7711999999999</v>
      </c>
      <c r="F34" s="19">
        <f t="shared" si="3"/>
        <v>6.2899999999999998E-2</v>
      </c>
      <c r="G34" s="38">
        <v>2264.4</v>
      </c>
      <c r="H34" s="34">
        <f t="shared" si="4"/>
        <v>4658.3999999999996</v>
      </c>
    </row>
    <row r="35" spans="1:8">
      <c r="A35" s="34" t="s">
        <v>37</v>
      </c>
      <c r="B35" s="22">
        <f t="shared" si="0"/>
        <v>2101.5305999999996</v>
      </c>
      <c r="C35" s="19">
        <f t="shared" si="1"/>
        <v>6.1499999999999999E-2</v>
      </c>
      <c r="D35" s="23">
        <v>2214</v>
      </c>
      <c r="E35" s="31">
        <f t="shared" si="2"/>
        <v>1850.827</v>
      </c>
      <c r="F35" s="19">
        <f t="shared" si="3"/>
        <v>5.5799999999999995E-2</v>
      </c>
      <c r="G35" s="38">
        <v>2008.8</v>
      </c>
      <c r="H35" s="34">
        <f t="shared" si="4"/>
        <v>4222.8</v>
      </c>
    </row>
    <row r="36" spans="1:8">
      <c r="A36" s="34" t="s">
        <v>38</v>
      </c>
      <c r="B36" s="22">
        <f t="shared" si="0"/>
        <v>2101.6023999999998</v>
      </c>
      <c r="C36" s="19">
        <f t="shared" si="1"/>
        <v>7.1800000000000003E-2</v>
      </c>
      <c r="D36" s="23">
        <v>2584.8000000000002</v>
      </c>
      <c r="E36" s="31">
        <f t="shared" si="2"/>
        <v>1850.8856000000001</v>
      </c>
      <c r="F36" s="19">
        <f t="shared" si="3"/>
        <v>5.8599999999999999E-2</v>
      </c>
      <c r="G36" s="38">
        <v>2109.6</v>
      </c>
      <c r="H36" s="34">
        <f t="shared" si="4"/>
        <v>4694.3999999999996</v>
      </c>
    </row>
    <row r="37" spans="1:8">
      <c r="A37" s="34" t="s">
        <v>39</v>
      </c>
      <c r="B37" s="22">
        <f t="shared" si="0"/>
        <v>2101.6741999999999</v>
      </c>
      <c r="C37" s="19">
        <f t="shared" si="1"/>
        <v>7.1800000000000003E-2</v>
      </c>
      <c r="D37" s="23">
        <v>2584.8000000000002</v>
      </c>
      <c r="E37" s="31">
        <f t="shared" si="2"/>
        <v>1850.9442000000001</v>
      </c>
      <c r="F37" s="19">
        <f t="shared" si="3"/>
        <v>5.8599999999999999E-2</v>
      </c>
      <c r="G37" s="38">
        <v>2109.6</v>
      </c>
      <c r="H37" s="34">
        <f t="shared" si="4"/>
        <v>4694.3999999999996</v>
      </c>
    </row>
    <row r="38" spans="1:8">
      <c r="A38" s="34" t="s">
        <v>40</v>
      </c>
      <c r="B38" s="22">
        <f t="shared" si="0"/>
        <v>2101.7186000000002</v>
      </c>
      <c r="C38" s="19">
        <f t="shared" si="1"/>
        <v>4.4400000000000002E-2</v>
      </c>
      <c r="D38" s="23">
        <v>1598.4</v>
      </c>
      <c r="E38" s="31">
        <f t="shared" si="2"/>
        <v>1850.9979000000001</v>
      </c>
      <c r="F38" s="19">
        <f t="shared" si="3"/>
        <v>5.3700000000000005E-2</v>
      </c>
      <c r="G38" s="38">
        <v>1933.2</v>
      </c>
      <c r="H38" s="34">
        <f t="shared" si="4"/>
        <v>3531.6000000000004</v>
      </c>
    </row>
    <row r="39" spans="1:8">
      <c r="A39" s="34" t="s">
        <v>41</v>
      </c>
      <c r="B39" s="22">
        <f t="shared" si="0"/>
        <v>2101.7788</v>
      </c>
      <c r="C39" s="19">
        <f t="shared" si="1"/>
        <v>6.0199999999999997E-2</v>
      </c>
      <c r="D39" s="23">
        <v>2167.1999999999998</v>
      </c>
      <c r="E39" s="31">
        <f t="shared" si="2"/>
        <v>1851.0550000000001</v>
      </c>
      <c r="F39" s="19">
        <f t="shared" si="3"/>
        <v>5.7099999999999998E-2</v>
      </c>
      <c r="G39" s="38">
        <v>2055.6</v>
      </c>
      <c r="H39" s="34">
        <f t="shared" si="4"/>
        <v>4222.7999999999993</v>
      </c>
    </row>
    <row r="40" spans="1:8">
      <c r="A40" s="34" t="s">
        <v>42</v>
      </c>
      <c r="B40" s="22">
        <f t="shared" si="0"/>
        <v>2101.8444</v>
      </c>
      <c r="C40" s="19">
        <f t="shared" si="1"/>
        <v>6.5599999999999992E-2</v>
      </c>
      <c r="D40" s="23">
        <v>2361.6</v>
      </c>
      <c r="E40" s="31">
        <f t="shared" si="2"/>
        <v>1851.1145000000001</v>
      </c>
      <c r="F40" s="19">
        <f t="shared" si="3"/>
        <v>5.9499999999999997E-2</v>
      </c>
      <c r="G40" s="38">
        <v>2142</v>
      </c>
      <c r="H40" s="34">
        <f t="shared" si="4"/>
        <v>4503.6000000000004</v>
      </c>
    </row>
    <row r="41" spans="1:8">
      <c r="A41" s="34" t="s">
        <v>43</v>
      </c>
      <c r="B41" s="22">
        <f t="shared" si="0"/>
        <v>2101.9110999999998</v>
      </c>
      <c r="C41" s="19">
        <f t="shared" si="1"/>
        <v>6.6699999999999995E-2</v>
      </c>
      <c r="D41" s="23">
        <v>2401.1999999999998</v>
      </c>
      <c r="E41" s="31">
        <f t="shared" si="2"/>
        <v>1851.1736000000001</v>
      </c>
      <c r="F41" s="19">
        <f t="shared" si="3"/>
        <v>5.91E-2</v>
      </c>
      <c r="G41" s="38">
        <v>2127.6</v>
      </c>
      <c r="H41" s="34">
        <f t="shared" si="4"/>
        <v>4528.7999999999993</v>
      </c>
    </row>
    <row r="42" spans="1:8" ht="15.75" thickBot="1">
      <c r="A42" s="35" t="s">
        <v>44</v>
      </c>
      <c r="B42" s="22">
        <f t="shared" si="0"/>
        <v>2101.9692</v>
      </c>
      <c r="C42" s="25">
        <f t="shared" si="1"/>
        <v>5.8099999999999999E-2</v>
      </c>
      <c r="D42" s="26">
        <v>2091.6</v>
      </c>
      <c r="E42" s="24">
        <f t="shared" si="2"/>
        <v>1851.2314000000001</v>
      </c>
      <c r="F42" s="27">
        <f t="shared" si="3"/>
        <v>5.7800000000000004E-2</v>
      </c>
      <c r="G42" s="39">
        <v>2080.8000000000002</v>
      </c>
      <c r="H42" s="35">
        <f t="shared" si="4"/>
        <v>4172.3999999999996</v>
      </c>
    </row>
    <row r="43" spans="1:8">
      <c r="A43" s="4" t="s">
        <v>46</v>
      </c>
      <c r="B43" s="28"/>
      <c r="C43" s="5"/>
      <c r="D43" s="28">
        <f>SUM(D19:D42)</f>
        <v>42591.599999999991</v>
      </c>
      <c r="E43" s="5"/>
      <c r="F43" s="28"/>
      <c r="G43" s="28">
        <f>SUM(G19:G42)</f>
        <v>44938.799999999996</v>
      </c>
      <c r="H43" s="6">
        <f>SUM(H19:H42)</f>
        <v>87530.400000000009</v>
      </c>
    </row>
    <row r="44" spans="1:8" ht="15.75" thickBot="1">
      <c r="A44" s="10" t="s">
        <v>45</v>
      </c>
      <c r="B44" s="29"/>
      <c r="C44" s="18"/>
      <c r="D44" s="29"/>
      <c r="E44" s="18"/>
      <c r="F44" s="29"/>
      <c r="G44" s="29"/>
      <c r="H44" s="11"/>
    </row>
    <row r="46" spans="1:8">
      <c r="B46" s="42" t="s">
        <v>48</v>
      </c>
      <c r="C46" s="32"/>
    </row>
    <row r="47" spans="1:8">
      <c r="B47" s="43" t="s">
        <v>49</v>
      </c>
      <c r="C47" s="31"/>
    </row>
    <row r="48" spans="1:8">
      <c r="B48" s="44" t="s">
        <v>50</v>
      </c>
      <c r="C48" s="41"/>
    </row>
    <row r="50" spans="1:6">
      <c r="A50" s="45" t="s">
        <v>65</v>
      </c>
      <c r="E50" s="2" t="s">
        <v>66</v>
      </c>
      <c r="F50" s="2"/>
    </row>
    <row r="51" spans="1:6">
      <c r="A51" t="s">
        <v>51</v>
      </c>
    </row>
  </sheetData>
  <pageMargins left="0.70866141732283472" right="0.70866141732283472" top="0.74803149606299213" bottom="0.74803149606299213" header="0.31496062992125984" footer="0.31496062992125984"/>
  <pageSetup paperSize="9" scale="9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1"/>
  <sheetViews>
    <sheetView topLeftCell="A26" workbookViewId="0">
      <selection activeCell="N43" sqref="N43"/>
    </sheetView>
  </sheetViews>
  <sheetFormatPr defaultRowHeight="15"/>
  <cols>
    <col min="1" max="1" width="9.140625" customWidth="1"/>
    <col min="2" max="2" width="10.7109375" customWidth="1"/>
    <col min="3" max="3" width="10.42578125" customWidth="1"/>
    <col min="4" max="4" width="11.5703125" customWidth="1"/>
    <col min="5" max="5" width="10.42578125" customWidth="1"/>
    <col min="6" max="6" width="10.5703125" customWidth="1"/>
    <col min="7" max="7" width="12" customWidth="1"/>
    <col min="8" max="8" width="12.5703125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2"/>
    </row>
    <row r="2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>
      <c r="I3" s="2"/>
      <c r="J3" s="2"/>
    </row>
    <row r="4" spans="1:10" ht="15.75">
      <c r="D4" s="1" t="s">
        <v>54</v>
      </c>
    </row>
    <row r="5" spans="1:10">
      <c r="B5" s="2" t="s">
        <v>53</v>
      </c>
      <c r="C5" s="2"/>
      <c r="D5" s="2"/>
      <c r="E5" s="2"/>
      <c r="F5" s="2"/>
      <c r="G5" s="2"/>
      <c r="H5" s="2"/>
    </row>
    <row r="6" spans="1:10">
      <c r="B6" s="2"/>
      <c r="C6" s="2" t="s">
        <v>55</v>
      </c>
      <c r="D6" s="2"/>
      <c r="E6" s="2"/>
      <c r="F6" s="2"/>
      <c r="G6" s="2"/>
      <c r="H6" s="2"/>
    </row>
    <row r="7" spans="1:10">
      <c r="B7" s="2"/>
      <c r="C7" s="2"/>
      <c r="D7" s="2" t="s">
        <v>52</v>
      </c>
      <c r="E7" s="2"/>
      <c r="F7" s="2"/>
      <c r="G7" s="2"/>
      <c r="H7" s="2"/>
    </row>
    <row r="8" spans="1:10">
      <c r="A8" s="2" t="s">
        <v>2</v>
      </c>
      <c r="B8" s="3" t="s">
        <v>3</v>
      </c>
    </row>
    <row r="9" spans="1:10">
      <c r="A9" s="2" t="s">
        <v>4</v>
      </c>
    </row>
    <row r="10" spans="1:10" ht="15.75" thickBot="1"/>
    <row r="11" spans="1:10" ht="15.75" thickBot="1">
      <c r="A11" s="15"/>
      <c r="B11" s="4" t="s">
        <v>59</v>
      </c>
      <c r="C11" s="5"/>
      <c r="D11" s="6"/>
      <c r="E11" s="4" t="s">
        <v>60</v>
      </c>
      <c r="F11" s="5"/>
      <c r="G11" s="6"/>
      <c r="H11" s="15" t="s">
        <v>5</v>
      </c>
    </row>
    <row r="12" spans="1:10" ht="15.75" thickBot="1">
      <c r="A12" s="17"/>
      <c r="B12" s="12" t="s">
        <v>6</v>
      </c>
      <c r="C12" s="13"/>
      <c r="D12" s="14"/>
      <c r="E12" s="12" t="s">
        <v>6</v>
      </c>
      <c r="F12" s="13"/>
      <c r="G12" s="14"/>
      <c r="H12" s="17" t="s">
        <v>61</v>
      </c>
    </row>
    <row r="13" spans="1:10" ht="15.75" thickBot="1">
      <c r="A13" s="17"/>
      <c r="B13" s="7" t="s">
        <v>7</v>
      </c>
      <c r="C13" s="8"/>
      <c r="D13" s="9"/>
      <c r="E13" s="7" t="s">
        <v>7</v>
      </c>
      <c r="F13" s="8"/>
      <c r="G13" s="9"/>
      <c r="H13" s="17" t="s">
        <v>63</v>
      </c>
    </row>
    <row r="14" spans="1:10" ht="15.75" thickBot="1">
      <c r="A14" s="17" t="s">
        <v>18</v>
      </c>
      <c r="B14" s="12" t="s">
        <v>64</v>
      </c>
      <c r="C14" s="13"/>
      <c r="D14" s="14"/>
      <c r="E14" s="12" t="s">
        <v>64</v>
      </c>
      <c r="F14" s="13"/>
      <c r="G14" s="14"/>
      <c r="H14" s="17"/>
    </row>
    <row r="15" spans="1:10" ht="15.75" thickBot="1">
      <c r="A15" s="17"/>
      <c r="B15" s="7" t="s">
        <v>8</v>
      </c>
      <c r="C15" s="8"/>
      <c r="D15" s="9"/>
      <c r="E15" s="7" t="s">
        <v>17</v>
      </c>
      <c r="F15" s="8"/>
      <c r="G15" s="9"/>
      <c r="H15" s="16"/>
    </row>
    <row r="16" spans="1:10">
      <c r="A16" s="17"/>
      <c r="B16" s="4" t="s">
        <v>9</v>
      </c>
      <c r="C16" s="15" t="s">
        <v>11</v>
      </c>
      <c r="D16" s="6" t="s">
        <v>13</v>
      </c>
      <c r="E16" s="4" t="s">
        <v>9</v>
      </c>
      <c r="F16" s="15" t="s">
        <v>11</v>
      </c>
      <c r="G16" s="6" t="s">
        <v>13</v>
      </c>
      <c r="H16" s="15" t="s">
        <v>19</v>
      </c>
    </row>
    <row r="17" spans="1:8" ht="15.75" thickBot="1">
      <c r="A17" s="17"/>
      <c r="B17" s="7" t="s">
        <v>10</v>
      </c>
      <c r="C17" s="17" t="s">
        <v>12</v>
      </c>
      <c r="D17" s="9" t="s">
        <v>14</v>
      </c>
      <c r="E17" s="7" t="s">
        <v>10</v>
      </c>
      <c r="F17" s="17" t="s">
        <v>12</v>
      </c>
      <c r="G17" s="9" t="s">
        <v>14</v>
      </c>
      <c r="H17" s="17" t="s">
        <v>62</v>
      </c>
    </row>
    <row r="18" spans="1:8">
      <c r="A18" s="33">
        <v>0</v>
      </c>
      <c r="B18" s="36">
        <v>9511.0159999999996</v>
      </c>
      <c r="C18" s="20"/>
      <c r="D18" s="21"/>
      <c r="E18" s="30">
        <v>9434.1759999999995</v>
      </c>
      <c r="F18" s="20"/>
      <c r="G18" s="37"/>
      <c r="H18" s="40"/>
    </row>
    <row r="19" spans="1:8">
      <c r="A19" s="34" t="s">
        <v>21</v>
      </c>
      <c r="B19" s="22">
        <f>B18+C19</f>
        <v>9511.0167999999994</v>
      </c>
      <c r="C19" s="19">
        <f>D19/20</f>
        <v>8.0000000000000004E-4</v>
      </c>
      <c r="D19" s="23">
        <v>1.6E-2</v>
      </c>
      <c r="E19" s="31">
        <f>E18+F19</f>
        <v>9434.2564000000002</v>
      </c>
      <c r="F19" s="19">
        <f>G19/20</f>
        <v>8.0399999999999999E-2</v>
      </c>
      <c r="G19" s="38">
        <v>1.6080000000000001</v>
      </c>
      <c r="H19" s="34">
        <f>D19+G19</f>
        <v>1.6240000000000001</v>
      </c>
    </row>
    <row r="20" spans="1:8">
      <c r="A20" s="34" t="s">
        <v>22</v>
      </c>
      <c r="B20" s="22">
        <f>B19+C20</f>
        <v>9511.0175999999992</v>
      </c>
      <c r="C20" s="19">
        <f t="shared" ref="C20:C42" si="0">D20/20</f>
        <v>8.0000000000000004E-4</v>
      </c>
      <c r="D20" s="23">
        <v>1.6E-2</v>
      </c>
      <c r="E20" s="31">
        <f t="shared" ref="E20:E42" si="1">E19+F20</f>
        <v>9434.3376000000007</v>
      </c>
      <c r="F20" s="19">
        <f t="shared" ref="F20:F42" si="2">G20/20</f>
        <v>8.1200000000000008E-2</v>
      </c>
      <c r="G20" s="38">
        <v>1.6240000000000001</v>
      </c>
      <c r="H20" s="34">
        <f t="shared" ref="H20:H42" si="3">D20+G20</f>
        <v>1.6400000000000001</v>
      </c>
    </row>
    <row r="21" spans="1:8">
      <c r="A21" s="34" t="s">
        <v>23</v>
      </c>
      <c r="B21" s="22">
        <f t="shared" ref="B21:B42" si="4">B20+C21</f>
        <v>9511.018</v>
      </c>
      <c r="C21" s="19">
        <f t="shared" si="0"/>
        <v>4.0000000000000002E-4</v>
      </c>
      <c r="D21" s="23">
        <v>8.0000000000000002E-3</v>
      </c>
      <c r="E21" s="31">
        <f t="shared" si="1"/>
        <v>9434.4171999999999</v>
      </c>
      <c r="F21" s="19">
        <f t="shared" si="2"/>
        <v>7.9600000000000004E-2</v>
      </c>
      <c r="G21" s="38">
        <v>1.5920000000000001</v>
      </c>
      <c r="H21" s="34">
        <f t="shared" si="3"/>
        <v>1.6</v>
      </c>
    </row>
    <row r="22" spans="1:8">
      <c r="A22" s="34" t="s">
        <v>24</v>
      </c>
      <c r="B22" s="22">
        <f t="shared" si="4"/>
        <v>9511.0187999999998</v>
      </c>
      <c r="C22" s="19">
        <f t="shared" si="0"/>
        <v>8.0000000000000004E-4</v>
      </c>
      <c r="D22" s="23">
        <v>1.6E-2</v>
      </c>
      <c r="E22" s="31">
        <f t="shared" si="1"/>
        <v>9434.4976000000006</v>
      </c>
      <c r="F22" s="19">
        <f t="shared" si="2"/>
        <v>8.0399999999999999E-2</v>
      </c>
      <c r="G22" s="38">
        <v>1.6080000000000001</v>
      </c>
      <c r="H22" s="34">
        <f t="shared" si="3"/>
        <v>1.6240000000000001</v>
      </c>
    </row>
    <row r="23" spans="1:8">
      <c r="A23" s="34" t="s">
        <v>25</v>
      </c>
      <c r="B23" s="22">
        <f t="shared" si="4"/>
        <v>9511.02</v>
      </c>
      <c r="C23" s="19">
        <f t="shared" si="0"/>
        <v>1.2000000000000001E-3</v>
      </c>
      <c r="D23" s="23">
        <v>2.4E-2</v>
      </c>
      <c r="E23" s="31">
        <f t="shared" si="1"/>
        <v>9434.5532000000003</v>
      </c>
      <c r="F23" s="19">
        <f t="shared" si="2"/>
        <v>5.5600000000000004E-2</v>
      </c>
      <c r="G23" s="38">
        <v>1.1120000000000001</v>
      </c>
      <c r="H23" s="34">
        <f t="shared" si="3"/>
        <v>1.1360000000000001</v>
      </c>
    </row>
    <row r="24" spans="1:8">
      <c r="A24" s="34" t="s">
        <v>26</v>
      </c>
      <c r="B24" s="22">
        <f t="shared" si="4"/>
        <v>9511.0208000000002</v>
      </c>
      <c r="C24" s="19">
        <f t="shared" si="0"/>
        <v>8.0000000000000004E-4</v>
      </c>
      <c r="D24" s="23">
        <v>1.6E-2</v>
      </c>
      <c r="E24" s="31">
        <f t="shared" si="1"/>
        <v>9434.5835999999999</v>
      </c>
      <c r="F24" s="19">
        <f t="shared" si="2"/>
        <v>3.04E-2</v>
      </c>
      <c r="G24" s="38">
        <v>0.60799999999999998</v>
      </c>
      <c r="H24" s="34">
        <f t="shared" si="3"/>
        <v>0.624</v>
      </c>
    </row>
    <row r="25" spans="1:8">
      <c r="A25" s="34" t="s">
        <v>27</v>
      </c>
      <c r="B25" s="22">
        <f t="shared" si="4"/>
        <v>9511.0216</v>
      </c>
      <c r="C25" s="19">
        <f t="shared" si="0"/>
        <v>8.0000000000000004E-4</v>
      </c>
      <c r="D25" s="23">
        <v>1.6E-2</v>
      </c>
      <c r="E25" s="31">
        <f t="shared" si="1"/>
        <v>9434.6191999999992</v>
      </c>
      <c r="F25" s="19">
        <f t="shared" si="2"/>
        <v>3.56E-2</v>
      </c>
      <c r="G25" s="38">
        <v>0.71199999999999997</v>
      </c>
      <c r="H25" s="34">
        <f t="shared" si="3"/>
        <v>0.72799999999999998</v>
      </c>
    </row>
    <row r="26" spans="1:8">
      <c r="A26" s="34" t="s">
        <v>28</v>
      </c>
      <c r="B26" s="22">
        <f t="shared" si="4"/>
        <v>9511.0228000000006</v>
      </c>
      <c r="C26" s="19">
        <f t="shared" si="0"/>
        <v>1.2000000000000001E-3</v>
      </c>
      <c r="D26" s="23">
        <v>2.4E-2</v>
      </c>
      <c r="E26" s="31">
        <f t="shared" si="1"/>
        <v>9434.6527999999998</v>
      </c>
      <c r="F26" s="19">
        <f t="shared" si="2"/>
        <v>3.3600000000000005E-2</v>
      </c>
      <c r="G26" s="38">
        <v>0.67200000000000004</v>
      </c>
      <c r="H26" s="34">
        <f t="shared" si="3"/>
        <v>0.69600000000000006</v>
      </c>
    </row>
    <row r="27" spans="1:8">
      <c r="A27" s="34" t="s">
        <v>29</v>
      </c>
      <c r="B27" s="22">
        <f t="shared" si="4"/>
        <v>9511.0236000000004</v>
      </c>
      <c r="C27" s="19">
        <f t="shared" si="0"/>
        <v>8.0000000000000004E-4</v>
      </c>
      <c r="D27" s="23">
        <v>1.6E-2</v>
      </c>
      <c r="E27" s="31">
        <f t="shared" si="1"/>
        <v>9434.6847999999991</v>
      </c>
      <c r="F27" s="19">
        <f t="shared" si="2"/>
        <v>3.2000000000000001E-2</v>
      </c>
      <c r="G27" s="38">
        <v>0.64</v>
      </c>
      <c r="H27" s="34">
        <f t="shared" si="3"/>
        <v>0.65600000000000003</v>
      </c>
    </row>
    <row r="28" spans="1:8">
      <c r="A28" s="34" t="s">
        <v>30</v>
      </c>
      <c r="B28" s="22">
        <f t="shared" si="4"/>
        <v>9511.0244000000002</v>
      </c>
      <c r="C28" s="19">
        <f t="shared" si="0"/>
        <v>8.0000000000000004E-4</v>
      </c>
      <c r="D28" s="23">
        <v>1.6E-2</v>
      </c>
      <c r="E28" s="31">
        <f t="shared" si="1"/>
        <v>9434.7215999999989</v>
      </c>
      <c r="F28" s="19">
        <f t="shared" si="2"/>
        <v>3.6799999999999999E-2</v>
      </c>
      <c r="G28" s="38">
        <v>0.73599999999999999</v>
      </c>
      <c r="H28" s="34">
        <f t="shared" si="3"/>
        <v>0.752</v>
      </c>
    </row>
    <row r="29" spans="1:8">
      <c r="A29" s="34" t="s">
        <v>31</v>
      </c>
      <c r="B29" s="22">
        <f t="shared" si="4"/>
        <v>9511.0252</v>
      </c>
      <c r="C29" s="19">
        <f t="shared" si="0"/>
        <v>8.0000000000000004E-4</v>
      </c>
      <c r="D29" s="23">
        <v>1.6E-2</v>
      </c>
      <c r="E29" s="31">
        <f t="shared" si="1"/>
        <v>9434.7527999999984</v>
      </c>
      <c r="F29" s="19">
        <f t="shared" si="2"/>
        <v>3.1199999999999999E-2</v>
      </c>
      <c r="G29" s="38">
        <v>0.624</v>
      </c>
      <c r="H29" s="34">
        <f t="shared" si="3"/>
        <v>0.64</v>
      </c>
    </row>
    <row r="30" spans="1:8">
      <c r="A30" s="34" t="s">
        <v>32</v>
      </c>
      <c r="B30" s="22">
        <f t="shared" si="4"/>
        <v>9511.0259999999998</v>
      </c>
      <c r="C30" s="19">
        <f t="shared" si="0"/>
        <v>8.0000000000000004E-4</v>
      </c>
      <c r="D30" s="23">
        <v>1.6E-2</v>
      </c>
      <c r="E30" s="31">
        <f t="shared" si="1"/>
        <v>9434.7851999999984</v>
      </c>
      <c r="F30" s="19">
        <f t="shared" si="2"/>
        <v>3.2399999999999998E-2</v>
      </c>
      <c r="G30" s="38">
        <v>0.64800000000000002</v>
      </c>
      <c r="H30" s="34">
        <f t="shared" si="3"/>
        <v>0.66400000000000003</v>
      </c>
    </row>
    <row r="31" spans="1:8">
      <c r="A31" s="34" t="s">
        <v>33</v>
      </c>
      <c r="B31" s="22">
        <f t="shared" si="4"/>
        <v>9511.0267999999996</v>
      </c>
      <c r="C31" s="19">
        <f t="shared" si="0"/>
        <v>8.0000000000000004E-4</v>
      </c>
      <c r="D31" s="23">
        <v>1.6E-2</v>
      </c>
      <c r="E31" s="31">
        <f t="shared" si="1"/>
        <v>9434.8307999999979</v>
      </c>
      <c r="F31" s="19">
        <f t="shared" si="2"/>
        <v>4.5600000000000002E-2</v>
      </c>
      <c r="G31" s="38">
        <v>0.91200000000000003</v>
      </c>
      <c r="H31" s="34">
        <f t="shared" si="3"/>
        <v>0.92800000000000005</v>
      </c>
    </row>
    <row r="32" spans="1:8">
      <c r="A32" s="34" t="s">
        <v>34</v>
      </c>
      <c r="B32" s="22">
        <f t="shared" si="4"/>
        <v>9511.0275999999994</v>
      </c>
      <c r="C32" s="19">
        <f t="shared" si="0"/>
        <v>8.0000000000000004E-4</v>
      </c>
      <c r="D32" s="23">
        <v>1.6E-2</v>
      </c>
      <c r="E32" s="31">
        <f t="shared" si="1"/>
        <v>9434.8655999999974</v>
      </c>
      <c r="F32" s="19">
        <f t="shared" si="2"/>
        <v>3.4799999999999998E-2</v>
      </c>
      <c r="G32" s="38">
        <v>0.69599999999999995</v>
      </c>
      <c r="H32" s="34">
        <f t="shared" si="3"/>
        <v>0.71199999999999997</v>
      </c>
    </row>
    <row r="33" spans="1:8">
      <c r="A33" s="34" t="s">
        <v>35</v>
      </c>
      <c r="B33" s="22">
        <f t="shared" si="4"/>
        <v>9511.0288</v>
      </c>
      <c r="C33" s="19">
        <f t="shared" si="0"/>
        <v>1.2000000000000001E-3</v>
      </c>
      <c r="D33" s="23">
        <v>2.4E-2</v>
      </c>
      <c r="E33" s="31">
        <f t="shared" si="1"/>
        <v>9434.9023999999972</v>
      </c>
      <c r="F33" s="19">
        <f t="shared" si="2"/>
        <v>3.6799999999999999E-2</v>
      </c>
      <c r="G33" s="38">
        <v>0.73599999999999999</v>
      </c>
      <c r="H33" s="34">
        <f t="shared" si="3"/>
        <v>0.76</v>
      </c>
    </row>
    <row r="34" spans="1:8">
      <c r="A34" s="34" t="s">
        <v>36</v>
      </c>
      <c r="B34" s="22">
        <f t="shared" si="4"/>
        <v>9511.0295999999998</v>
      </c>
      <c r="C34" s="19">
        <f t="shared" si="0"/>
        <v>8.0000000000000004E-4</v>
      </c>
      <c r="D34" s="23">
        <v>1.6E-2</v>
      </c>
      <c r="E34" s="31">
        <f t="shared" si="1"/>
        <v>9434.9339999999975</v>
      </c>
      <c r="F34" s="19">
        <f t="shared" si="2"/>
        <v>3.1600000000000003E-2</v>
      </c>
      <c r="G34" s="38">
        <v>0.63200000000000001</v>
      </c>
      <c r="H34" s="34">
        <f t="shared" si="3"/>
        <v>0.64800000000000002</v>
      </c>
    </row>
    <row r="35" spans="1:8">
      <c r="A35" s="34" t="s">
        <v>37</v>
      </c>
      <c r="B35" s="22">
        <f t="shared" si="4"/>
        <v>9511.0303999999996</v>
      </c>
      <c r="C35" s="19">
        <f t="shared" si="0"/>
        <v>8.0000000000000004E-4</v>
      </c>
      <c r="D35" s="23">
        <v>1.6E-2</v>
      </c>
      <c r="E35" s="31">
        <f t="shared" si="1"/>
        <v>9434.9643999999971</v>
      </c>
      <c r="F35" s="19">
        <f t="shared" si="2"/>
        <v>3.04E-2</v>
      </c>
      <c r="G35" s="38">
        <v>0.60799999999999998</v>
      </c>
      <c r="H35" s="34">
        <f t="shared" si="3"/>
        <v>0.624</v>
      </c>
    </row>
    <row r="36" spans="1:8">
      <c r="A36" s="34" t="s">
        <v>38</v>
      </c>
      <c r="B36" s="22">
        <f t="shared" si="4"/>
        <v>9511.0311999999994</v>
      </c>
      <c r="C36" s="19">
        <f t="shared" si="0"/>
        <v>8.0000000000000004E-4</v>
      </c>
      <c r="D36" s="23">
        <v>1.6E-2</v>
      </c>
      <c r="E36" s="31">
        <f t="shared" si="1"/>
        <v>9435.0015999999978</v>
      </c>
      <c r="F36" s="19">
        <f t="shared" si="2"/>
        <v>3.7199999999999997E-2</v>
      </c>
      <c r="G36" s="38">
        <v>0.74399999999999999</v>
      </c>
      <c r="H36" s="34">
        <f t="shared" si="3"/>
        <v>0.76</v>
      </c>
    </row>
    <row r="37" spans="1:8">
      <c r="A37" s="34" t="s">
        <v>39</v>
      </c>
      <c r="B37" s="22">
        <f t="shared" si="4"/>
        <v>9511.0319999999992</v>
      </c>
      <c r="C37" s="19">
        <f t="shared" si="0"/>
        <v>8.0000000000000004E-4</v>
      </c>
      <c r="D37" s="23">
        <v>1.6E-2</v>
      </c>
      <c r="E37" s="31">
        <f t="shared" si="1"/>
        <v>9435.0487999999987</v>
      </c>
      <c r="F37" s="19">
        <f t="shared" si="2"/>
        <v>4.7199999999999999E-2</v>
      </c>
      <c r="G37" s="38">
        <v>0.94399999999999995</v>
      </c>
      <c r="H37" s="34">
        <f t="shared" si="3"/>
        <v>0.96</v>
      </c>
    </row>
    <row r="38" spans="1:8">
      <c r="A38" s="34" t="s">
        <v>40</v>
      </c>
      <c r="B38" s="22">
        <f t="shared" si="4"/>
        <v>9511.0331999999999</v>
      </c>
      <c r="C38" s="19">
        <f t="shared" si="0"/>
        <v>1.2000000000000001E-3</v>
      </c>
      <c r="D38" s="23">
        <v>2.4E-2</v>
      </c>
      <c r="E38" s="31">
        <f t="shared" si="1"/>
        <v>9435.0935999999983</v>
      </c>
      <c r="F38" s="19">
        <f t="shared" si="2"/>
        <v>4.48E-2</v>
      </c>
      <c r="G38" s="38">
        <v>0.89600000000000002</v>
      </c>
      <c r="H38" s="34">
        <f t="shared" si="3"/>
        <v>0.92</v>
      </c>
    </row>
    <row r="39" spans="1:8">
      <c r="A39" s="34" t="s">
        <v>41</v>
      </c>
      <c r="B39" s="22">
        <f t="shared" si="4"/>
        <v>9511.0339999999997</v>
      </c>
      <c r="C39" s="19">
        <f t="shared" si="0"/>
        <v>8.0000000000000004E-4</v>
      </c>
      <c r="D39" s="23">
        <v>1.6E-2</v>
      </c>
      <c r="E39" s="31">
        <f t="shared" si="1"/>
        <v>9435.1323999999986</v>
      </c>
      <c r="F39" s="19">
        <f t="shared" si="2"/>
        <v>3.8800000000000001E-2</v>
      </c>
      <c r="G39" s="38">
        <v>0.77600000000000002</v>
      </c>
      <c r="H39" s="34">
        <f t="shared" si="3"/>
        <v>0.79200000000000004</v>
      </c>
    </row>
    <row r="40" spans="1:8">
      <c r="A40" s="34" t="s">
        <v>42</v>
      </c>
      <c r="B40" s="22">
        <f t="shared" si="4"/>
        <v>9511.0347999999994</v>
      </c>
      <c r="C40" s="19">
        <f t="shared" si="0"/>
        <v>8.0000000000000004E-4</v>
      </c>
      <c r="D40" s="23">
        <v>1.6E-2</v>
      </c>
      <c r="E40" s="31">
        <f t="shared" si="1"/>
        <v>9435.1743999999981</v>
      </c>
      <c r="F40" s="19">
        <f t="shared" si="2"/>
        <v>4.1999999999999996E-2</v>
      </c>
      <c r="G40" s="38">
        <v>0.84</v>
      </c>
      <c r="H40" s="34">
        <f t="shared" si="3"/>
        <v>0.85599999999999998</v>
      </c>
    </row>
    <row r="41" spans="1:8">
      <c r="A41" s="34" t="s">
        <v>43</v>
      </c>
      <c r="B41" s="22">
        <f t="shared" si="4"/>
        <v>9511.0352000000003</v>
      </c>
      <c r="C41" s="19">
        <f t="shared" si="0"/>
        <v>4.0000000000000002E-4</v>
      </c>
      <c r="D41" s="23">
        <v>8.0000000000000002E-3</v>
      </c>
      <c r="E41" s="31">
        <f t="shared" si="1"/>
        <v>9435.2599999999984</v>
      </c>
      <c r="F41" s="19">
        <f t="shared" si="2"/>
        <v>8.5599999999999996E-2</v>
      </c>
      <c r="G41" s="38">
        <v>1.712</v>
      </c>
      <c r="H41" s="34">
        <f t="shared" si="3"/>
        <v>1.72</v>
      </c>
    </row>
    <row r="42" spans="1:8" ht="15.75" thickBot="1">
      <c r="A42" s="35" t="s">
        <v>44</v>
      </c>
      <c r="B42" s="24">
        <f t="shared" si="4"/>
        <v>9511.0360000000001</v>
      </c>
      <c r="C42" s="25">
        <f t="shared" si="0"/>
        <v>8.0000000000000004E-4</v>
      </c>
      <c r="D42" s="26">
        <v>1.6E-2</v>
      </c>
      <c r="E42" s="24">
        <f t="shared" si="1"/>
        <v>9435.3479999999981</v>
      </c>
      <c r="F42" s="27">
        <f t="shared" si="2"/>
        <v>8.7999999999999995E-2</v>
      </c>
      <c r="G42" s="39">
        <v>1.76</v>
      </c>
      <c r="H42" s="35">
        <f t="shared" si="3"/>
        <v>1.776</v>
      </c>
    </row>
    <row r="43" spans="1:8">
      <c r="A43" s="4" t="s">
        <v>46</v>
      </c>
      <c r="B43" s="28"/>
      <c r="C43" s="5"/>
      <c r="D43" s="28">
        <f>SUM(D19:D42)</f>
        <v>0.40000000000000024</v>
      </c>
      <c r="E43" s="5"/>
      <c r="F43" s="28"/>
      <c r="G43" s="28">
        <f>SUM(G19:G42)</f>
        <v>23.440000000000005</v>
      </c>
      <c r="H43" s="6">
        <v>23.84</v>
      </c>
    </row>
    <row r="44" spans="1:8" ht="15.75" thickBot="1">
      <c r="A44" s="10" t="s">
        <v>45</v>
      </c>
      <c r="B44" s="29"/>
      <c r="C44" s="18"/>
      <c r="D44" s="29"/>
      <c r="E44" s="18"/>
      <c r="F44" s="29"/>
      <c r="G44" s="29"/>
      <c r="H44" s="11"/>
    </row>
    <row r="46" spans="1:8">
      <c r="B46" s="42" t="s">
        <v>48</v>
      </c>
      <c r="C46" s="32"/>
    </row>
    <row r="47" spans="1:8">
      <c r="B47" s="43" t="s">
        <v>49</v>
      </c>
      <c r="C47" s="31"/>
    </row>
    <row r="48" spans="1:8">
      <c r="B48" s="44" t="s">
        <v>50</v>
      </c>
      <c r="C48" s="41"/>
    </row>
    <row r="50" spans="1:6">
      <c r="A50" s="45" t="s">
        <v>65</v>
      </c>
      <c r="E50" s="2" t="s">
        <v>66</v>
      </c>
      <c r="F50" s="2"/>
    </row>
    <row r="51" spans="1:6">
      <c r="A51" t="s">
        <v>51</v>
      </c>
    </row>
  </sheetData>
  <pageMargins left="0.70866141732283472" right="0.70866141732283472" top="0.74803149606299213" bottom="0.74803149606299213" header="0.31496062992125984" footer="0.31496062992125984"/>
  <pageSetup paperSize="9" scale="9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Лист(акт.)</vt:lpstr>
      <vt:lpstr>Лист1 (реакт.)</vt:lpstr>
      <vt:lpstr>Лист1 (ТСН)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2015-06-18T05:43:14Z</cp:lastPrinted>
  <dcterms:created xsi:type="dcterms:W3CDTF">2013-12-05T06:37:27Z</dcterms:created>
  <dcterms:modified xsi:type="dcterms:W3CDTF">2015-06-18T05:46:05Z</dcterms:modified>
</cp:coreProperties>
</file>