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1"/>
  </bookViews>
  <sheets>
    <sheet name="Лист(акт.)" sheetId="1" r:id="rId1"/>
    <sheet name="Лист1 (реакт.)" sheetId="5" r:id="rId2"/>
    <sheet name="Лист1 (ТСН)" sheetId="6" r:id="rId3"/>
    <sheet name="Лист2" sheetId="2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20" i="6"/>
  <c r="H21"/>
  <c r="H22"/>
  <c r="H23"/>
  <c r="H24"/>
  <c r="H25"/>
  <c r="H26"/>
  <c r="H27"/>
  <c r="H28"/>
  <c r="H29"/>
  <c r="H30"/>
  <c r="H31"/>
  <c r="H32"/>
  <c r="H33"/>
  <c r="H19"/>
  <c r="H20" i="5"/>
  <c r="H21"/>
  <c r="H22"/>
  <c r="H23"/>
  <c r="H24"/>
  <c r="H25"/>
  <c r="H26"/>
  <c r="H27"/>
  <c r="H28"/>
  <c r="H29"/>
  <c r="H30"/>
  <c r="H31"/>
  <c r="H32"/>
  <c r="H33"/>
  <c r="H19"/>
  <c r="F20"/>
  <c r="F21"/>
  <c r="F22"/>
  <c r="F23"/>
  <c r="F24"/>
  <c r="F25"/>
  <c r="F26"/>
  <c r="F27"/>
  <c r="F28"/>
  <c r="F29"/>
  <c r="F30"/>
  <c r="F31"/>
  <c r="F32"/>
  <c r="F33"/>
  <c r="F19"/>
  <c r="F42"/>
  <c r="H42"/>
  <c r="F41"/>
  <c r="H41"/>
  <c r="F40"/>
  <c r="H40"/>
  <c r="F39"/>
  <c r="H39"/>
  <c r="F38"/>
  <c r="H38"/>
  <c r="F37"/>
  <c r="H37"/>
  <c r="D43"/>
  <c r="C42"/>
  <c r="C41"/>
  <c r="C40"/>
  <c r="C39"/>
  <c r="C38"/>
  <c r="C37"/>
  <c r="C36"/>
  <c r="C35"/>
  <c r="G43" i="6"/>
  <c r="F42"/>
  <c r="H42"/>
  <c r="F41"/>
  <c r="H41"/>
  <c r="F40"/>
  <c r="H40"/>
  <c r="F39"/>
  <c r="H39"/>
  <c r="F38"/>
  <c r="H38"/>
  <c r="F37"/>
  <c r="H37"/>
  <c r="F36"/>
  <c r="H36"/>
  <c r="F35"/>
  <c r="H35"/>
  <c r="C35"/>
  <c r="C36"/>
  <c r="C37"/>
  <c r="C38"/>
  <c r="C39"/>
  <c r="C40"/>
  <c r="C41"/>
  <c r="C42"/>
  <c r="D43"/>
  <c r="G43" i="1"/>
  <c r="F42"/>
  <c r="H42"/>
  <c r="F41"/>
  <c r="H41"/>
  <c r="F40"/>
  <c r="H40"/>
  <c r="F39"/>
  <c r="H39"/>
  <c r="F38"/>
  <c r="H38"/>
  <c r="F37"/>
  <c r="H37"/>
  <c r="F36"/>
  <c r="H36"/>
  <c r="F35"/>
  <c r="H35"/>
  <c r="D43"/>
  <c r="C42"/>
  <c r="C41"/>
  <c r="C40"/>
  <c r="C39"/>
  <c r="C38"/>
  <c r="C37"/>
  <c r="C36"/>
  <c r="C35"/>
  <c r="C34" i="5"/>
  <c r="C33"/>
  <c r="F34" i="6"/>
  <c r="H34"/>
  <c r="F33"/>
  <c r="C34"/>
  <c r="C33"/>
  <c r="F34" i="1"/>
  <c r="H34"/>
  <c r="F33"/>
  <c r="H33"/>
  <c r="C34"/>
  <c r="C33"/>
  <c r="F32" i="6"/>
  <c r="F31"/>
  <c r="F30"/>
  <c r="C30"/>
  <c r="C31"/>
  <c r="C32"/>
  <c r="H32" i="1"/>
  <c r="F32"/>
  <c r="F31"/>
  <c r="H31"/>
  <c r="F30"/>
  <c r="H30"/>
  <c r="C32"/>
  <c r="C31"/>
  <c r="C30"/>
  <c r="C32" i="5"/>
  <c r="C31"/>
  <c r="C30"/>
  <c r="F29" i="6"/>
  <c r="F28"/>
  <c r="F27"/>
  <c r="C29"/>
  <c r="C28"/>
  <c r="C27"/>
  <c r="C29" i="5"/>
  <c r="C28"/>
  <c r="C27"/>
  <c r="F29" i="1"/>
  <c r="H29"/>
  <c r="F28"/>
  <c r="H28"/>
  <c r="F27"/>
  <c r="H27"/>
  <c r="C29"/>
  <c r="C28"/>
  <c r="C27"/>
  <c r="H20"/>
  <c r="H21"/>
  <c r="H22"/>
  <c r="H23"/>
  <c r="H24"/>
  <c r="H25"/>
  <c r="H26"/>
  <c r="H19"/>
  <c r="F20" i="6"/>
  <c r="F21"/>
  <c r="F22"/>
  <c r="F23"/>
  <c r="F24"/>
  <c r="F25"/>
  <c r="F26"/>
  <c r="C20"/>
  <c r="C21"/>
  <c r="C22"/>
  <c r="C23"/>
  <c r="C24"/>
  <c r="C25"/>
  <c r="C26"/>
  <c r="C20" i="5"/>
  <c r="C21"/>
  <c r="C22"/>
  <c r="C23"/>
  <c r="C24"/>
  <c r="C25"/>
  <c r="C26"/>
  <c r="F20" i="1"/>
  <c r="F21"/>
  <c r="F22"/>
  <c r="F23"/>
  <c r="F24"/>
  <c r="F25"/>
  <c r="F26"/>
  <c r="C20"/>
  <c r="C21"/>
  <c r="C22"/>
  <c r="C23"/>
  <c r="C24"/>
  <c r="C25"/>
  <c r="C26"/>
  <c r="F19"/>
  <c r="E19" s="1"/>
  <c r="E20" s="1"/>
  <c r="E19" i="5"/>
  <c r="E20" s="1"/>
  <c r="E21" s="1"/>
  <c r="E22" s="1"/>
  <c r="E23" s="1"/>
  <c r="E24" s="1"/>
  <c r="E25" s="1"/>
  <c r="E26" s="1"/>
  <c r="F19" i="6"/>
  <c r="E19" s="1"/>
  <c r="E20" s="1"/>
  <c r="C19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C19" i="5"/>
  <c r="B19" s="1"/>
  <c r="B20" s="1"/>
  <c r="B21" s="1"/>
  <c r="B22" s="1"/>
  <c r="B23" s="1"/>
  <c r="B24" s="1"/>
  <c r="B25" s="1"/>
  <c r="B26" s="1"/>
  <c r="C19" i="1"/>
  <c r="B19" s="1"/>
  <c r="E21" i="6" l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27" i="5"/>
  <c r="E28" s="1"/>
  <c r="E29" s="1"/>
  <c r="E30" s="1"/>
  <c r="B27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H43" i="1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E2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31" i="5" l="1"/>
  <c r="E32"/>
  <c r="E33" s="1"/>
  <c r="F36"/>
  <c r="G43"/>
  <c r="H36"/>
  <c r="F35"/>
  <c r="H35"/>
  <c r="H34"/>
  <c r="F34"/>
  <c r="E34" l="1"/>
  <c r="E35"/>
  <c r="E36" s="1"/>
  <c r="E37" s="1"/>
  <c r="E38" s="1"/>
  <c r="E39" s="1"/>
  <c r="E40" s="1"/>
  <c r="E41" s="1"/>
  <c r="E42" s="1"/>
  <c r="H43"/>
</calcChain>
</file>

<file path=xl/sharedStrings.xml><?xml version="1.0" encoding="utf-8"?>
<sst xmlns="http://schemas.openxmlformats.org/spreadsheetml/2006/main" count="207" uniqueCount="69">
  <si>
    <t xml:space="preserve">              Воронежская область, г. Лиски, ул. Ст. Разина, д.13, т.8(47391)-4-67-55; 7-88-35</t>
  </si>
  <si>
    <t>дог. №2</t>
  </si>
  <si>
    <t>ЗАО "Лискимонтажконструкция"</t>
  </si>
  <si>
    <t>397907,Воронежская обл., г. Лиски, ул. Монтажников, д.1, т. 8-(47391)-3-21-47; 3-48-75</t>
  </si>
  <si>
    <t>Суммарная</t>
  </si>
  <si>
    <t>Аварийная бронь</t>
  </si>
  <si>
    <t>Технологическая бронь</t>
  </si>
  <si>
    <t>Номер счетчика</t>
  </si>
  <si>
    <t>показания</t>
  </si>
  <si>
    <t>счетчика</t>
  </si>
  <si>
    <t>разность</t>
  </si>
  <si>
    <t>показаний</t>
  </si>
  <si>
    <t>расход</t>
  </si>
  <si>
    <t>(кВт*час)</t>
  </si>
  <si>
    <t xml:space="preserve">    активная</t>
  </si>
  <si>
    <t xml:space="preserve">    нагрузка</t>
  </si>
  <si>
    <t xml:space="preserve">         Номер счетчика</t>
  </si>
  <si>
    <t>Часы</t>
  </si>
  <si>
    <t>суммарный</t>
  </si>
  <si>
    <t>расход(кВтч</t>
  </si>
  <si>
    <t>1-00</t>
  </si>
  <si>
    <t>2-00</t>
  </si>
  <si>
    <t>3-00</t>
  </si>
  <si>
    <t>4-00</t>
  </si>
  <si>
    <t>5-00</t>
  </si>
  <si>
    <t>6-00</t>
  </si>
  <si>
    <t>7-00</t>
  </si>
  <si>
    <t>8-00</t>
  </si>
  <si>
    <t>9-00</t>
  </si>
  <si>
    <t>10-00</t>
  </si>
  <si>
    <t>11-00</t>
  </si>
  <si>
    <t>12-00</t>
  </si>
  <si>
    <t>13-00</t>
  </si>
  <si>
    <t>14-00</t>
  </si>
  <si>
    <t>15-00</t>
  </si>
  <si>
    <t>16-00</t>
  </si>
  <si>
    <t>17-00</t>
  </si>
  <si>
    <t>18-00</t>
  </si>
  <si>
    <t>19-00</t>
  </si>
  <si>
    <t>20-00</t>
  </si>
  <si>
    <t>21-00</t>
  </si>
  <si>
    <t>22-00</t>
  </si>
  <si>
    <t>23-00</t>
  </si>
  <si>
    <t>24-00</t>
  </si>
  <si>
    <t>сутки</t>
  </si>
  <si>
    <t>Сумма за</t>
  </si>
  <si>
    <t>Расчетный коэффициент- 36000</t>
  </si>
  <si>
    <r>
      <t>К</t>
    </r>
    <r>
      <rPr>
        <sz val="11"/>
        <color theme="1"/>
        <rFont val="Calibri"/>
        <family val="2"/>
        <charset val="204"/>
        <scheme val="minor"/>
      </rPr>
      <t>згу</t>
    </r>
  </si>
  <si>
    <r>
      <t>К</t>
    </r>
    <r>
      <rPr>
        <sz val="11"/>
        <color theme="1"/>
        <rFont val="Calibri"/>
        <family val="2"/>
        <charset val="204"/>
        <scheme val="minor"/>
      </rPr>
      <t>згв</t>
    </r>
  </si>
  <si>
    <t>Кз</t>
  </si>
  <si>
    <t>М.П.</t>
  </si>
  <si>
    <t xml:space="preserve">    записи показаний электросчетчиков активной энергии, подсчета</t>
  </si>
  <si>
    <t xml:space="preserve">         ПРОТОКОЛ</t>
  </si>
  <si>
    <t>почасовых активных и реактивных  нагрузок</t>
  </si>
  <si>
    <t>реактивная</t>
  </si>
  <si>
    <t>Источник электроснабжения Т-1</t>
  </si>
  <si>
    <t xml:space="preserve"> Источник электроснабжения Т-2</t>
  </si>
  <si>
    <t>Источник электроснабжения ТСН-1</t>
  </si>
  <si>
    <t xml:space="preserve"> Источник электроснабжения ТСН-2</t>
  </si>
  <si>
    <t>активная</t>
  </si>
  <si>
    <t>расход(кВтч)</t>
  </si>
  <si>
    <t>нагрузка</t>
  </si>
  <si>
    <t>Расчетный коэффициент- 20</t>
  </si>
  <si>
    <r>
      <t>Руководитель   ____________</t>
    </r>
    <r>
      <rPr>
        <b/>
        <u/>
        <sz val="11"/>
        <color theme="1"/>
        <rFont val="Calibri"/>
        <family val="2"/>
        <charset val="204"/>
        <scheme val="minor"/>
      </rPr>
      <t xml:space="preserve">Н.В. Белоконев </t>
    </r>
  </si>
  <si>
    <r>
      <t xml:space="preserve">                Исполнитель _____________</t>
    </r>
    <r>
      <rPr>
        <b/>
        <u/>
        <sz val="11"/>
        <color theme="1"/>
        <rFont val="Calibri"/>
        <family val="2"/>
        <charset val="204"/>
        <scheme val="minor"/>
      </rPr>
      <t>В.Д. Снопов</t>
    </r>
  </si>
  <si>
    <t xml:space="preserve">   за "15"  июня  2016г.</t>
  </si>
  <si>
    <t xml:space="preserve">                    Лискинский участок Лискинского отделения ПАО "ТНС энерго Воронеж"</t>
  </si>
  <si>
    <t xml:space="preserve">                  Лискинский участок Лискинского отделения ПАО "ТНС энерго Воронеж"</t>
  </si>
  <si>
    <t>расход(кВАрч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</si>
</sst>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16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0" xfId="0" applyBorder="1"/>
    <xf numFmtId="0" fontId="0" fillId="0" borderId="37" xfId="0" applyBorder="1"/>
    <xf numFmtId="0" fontId="2" fillId="0" borderId="35" xfId="0" applyFont="1" applyBorder="1"/>
    <xf numFmtId="0" fontId="2" fillId="0" borderId="34" xfId="0" applyFont="1" applyBorder="1"/>
    <xf numFmtId="0" fontId="2" fillId="0" borderId="36" xfId="0" applyFont="1" applyBorder="1"/>
    <xf numFmtId="0" fontId="2" fillId="0" borderId="0" xfId="0" applyFont="1" applyFill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20" xfId="0" applyNumberFormat="1" applyBorder="1"/>
    <xf numFmtId="164" fontId="0" fillId="0" borderId="34" xfId="0" applyNumberFormat="1" applyBorder="1"/>
    <xf numFmtId="165" fontId="0" fillId="0" borderId="15" xfId="0" applyNumberFormat="1" applyBorder="1"/>
    <xf numFmtId="165" fontId="0" fillId="0" borderId="19" xfId="0" applyNumberFormat="1" applyBorder="1"/>
    <xf numFmtId="165" fontId="0" fillId="0" borderId="21" xfId="0" applyNumberFormat="1" applyBorder="1"/>
    <xf numFmtId="165" fontId="0" fillId="0" borderId="27" xfId="0" applyNumberFormat="1" applyBorder="1"/>
    <xf numFmtId="165" fontId="0" fillId="0" borderId="28" xfId="0" applyNumberFormat="1" applyBorder="1"/>
    <xf numFmtId="0" fontId="0" fillId="2" borderId="31" xfId="0" applyFill="1" applyBorder="1"/>
    <xf numFmtId="0" fontId="0" fillId="0" borderId="3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opLeftCell="A25" workbookViewId="0">
      <selection activeCell="A34" sqref="A34"/>
    </sheetView>
  </sheetViews>
  <sheetFormatPr defaultRowHeight="15"/>
  <cols>
    <col min="1" max="1" width="9.140625" customWidth="1"/>
    <col min="2" max="2" width="10.7109375" customWidth="1"/>
    <col min="3" max="3" width="10.42578125" customWidth="1"/>
    <col min="4" max="4" width="10.28515625" customWidth="1"/>
    <col min="5" max="5" width="10.42578125" customWidth="1"/>
    <col min="6" max="6" width="10.5703125" customWidth="1"/>
    <col min="7" max="7" width="10.7109375" customWidth="1"/>
    <col min="8" max="8" width="12.85546875" customWidth="1"/>
  </cols>
  <sheetData>
    <row r="1" spans="1:10">
      <c r="A1" s="2" t="s">
        <v>67</v>
      </c>
      <c r="B1" s="2"/>
      <c r="C1" s="2"/>
      <c r="D1" s="2"/>
      <c r="E1" s="2"/>
      <c r="F1" s="2"/>
      <c r="G1" s="2"/>
      <c r="H1" s="2"/>
    </row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I3" s="2"/>
      <c r="J3" s="2"/>
    </row>
    <row r="4" spans="1:10" ht="15.75">
      <c r="D4" s="1" t="s">
        <v>52</v>
      </c>
    </row>
    <row r="5" spans="1:10">
      <c r="B5" s="2" t="s">
        <v>51</v>
      </c>
      <c r="C5" s="2"/>
      <c r="D5" s="2"/>
      <c r="E5" s="2"/>
      <c r="F5" s="2"/>
      <c r="G5" s="2"/>
      <c r="H5" s="2"/>
    </row>
    <row r="6" spans="1:10">
      <c r="B6" s="2"/>
      <c r="C6" s="2" t="s">
        <v>53</v>
      </c>
      <c r="D6" s="2"/>
      <c r="E6" s="2"/>
      <c r="F6" s="2"/>
      <c r="G6" s="2"/>
      <c r="H6" s="2"/>
    </row>
    <row r="7" spans="1:10">
      <c r="B7" s="2"/>
      <c r="C7" s="2"/>
      <c r="D7" s="2" t="s">
        <v>65</v>
      </c>
      <c r="E7" s="2"/>
      <c r="F7" s="2"/>
      <c r="G7" s="2"/>
      <c r="H7" s="2"/>
    </row>
    <row r="8" spans="1:10">
      <c r="A8" s="2" t="s">
        <v>1</v>
      </c>
      <c r="B8" s="3" t="s">
        <v>2</v>
      </c>
    </row>
    <row r="9" spans="1:10">
      <c r="A9" s="2" t="s">
        <v>3</v>
      </c>
    </row>
    <row r="10" spans="1:10" ht="15.75" thickBot="1"/>
    <row r="11" spans="1:10" ht="15.75" thickBot="1">
      <c r="A11" s="15"/>
      <c r="B11" s="4" t="s">
        <v>55</v>
      </c>
      <c r="C11" s="5"/>
      <c r="D11" s="6"/>
      <c r="E11" s="4" t="s">
        <v>56</v>
      </c>
      <c r="F11" s="5"/>
      <c r="G11" s="6"/>
      <c r="H11" s="46" t="s">
        <v>4</v>
      </c>
    </row>
    <row r="12" spans="1:10" ht="15.75" thickBot="1">
      <c r="A12" s="17"/>
      <c r="B12" s="12" t="s">
        <v>5</v>
      </c>
      <c r="C12" s="13"/>
      <c r="D12" s="14"/>
      <c r="E12" s="12" t="s">
        <v>5</v>
      </c>
      <c r="F12" s="13"/>
      <c r="G12" s="14"/>
      <c r="H12" s="47" t="s">
        <v>14</v>
      </c>
    </row>
    <row r="13" spans="1:10" ht="15.75" thickBot="1">
      <c r="A13" s="17"/>
      <c r="B13" s="7" t="s">
        <v>6</v>
      </c>
      <c r="C13" s="8"/>
      <c r="D13" s="9"/>
      <c r="E13" s="7" t="s">
        <v>6</v>
      </c>
      <c r="F13" s="8"/>
      <c r="G13" s="9"/>
      <c r="H13" s="47" t="s">
        <v>15</v>
      </c>
    </row>
    <row r="14" spans="1:10" ht="15.75" thickBot="1">
      <c r="A14" s="17" t="s">
        <v>17</v>
      </c>
      <c r="B14" s="12" t="s">
        <v>46</v>
      </c>
      <c r="C14" s="13"/>
      <c r="D14" s="14"/>
      <c r="E14" s="12" t="s">
        <v>46</v>
      </c>
      <c r="F14" s="13"/>
      <c r="G14" s="14"/>
      <c r="H14" s="17"/>
    </row>
    <row r="15" spans="1:10" ht="15.75" thickBot="1">
      <c r="A15" s="17"/>
      <c r="B15" s="7" t="s">
        <v>7</v>
      </c>
      <c r="C15" s="8"/>
      <c r="D15" s="9"/>
      <c r="E15" s="7" t="s">
        <v>16</v>
      </c>
      <c r="F15" s="8"/>
      <c r="G15" s="9"/>
      <c r="H15" s="16"/>
    </row>
    <row r="16" spans="1:10">
      <c r="A16" s="17"/>
      <c r="B16" s="4" t="s">
        <v>8</v>
      </c>
      <c r="C16" s="15" t="s">
        <v>10</v>
      </c>
      <c r="D16" s="6" t="s">
        <v>12</v>
      </c>
      <c r="E16" s="4" t="s">
        <v>8</v>
      </c>
      <c r="F16" s="15" t="s">
        <v>10</v>
      </c>
      <c r="G16" s="6" t="s">
        <v>12</v>
      </c>
      <c r="H16" s="15" t="s">
        <v>18</v>
      </c>
    </row>
    <row r="17" spans="1:8" ht="15.75" thickBot="1">
      <c r="A17" s="17"/>
      <c r="B17" s="7" t="s">
        <v>9</v>
      </c>
      <c r="C17" s="17" t="s">
        <v>11</v>
      </c>
      <c r="D17" s="9" t="s">
        <v>13</v>
      </c>
      <c r="E17" s="7" t="s">
        <v>9</v>
      </c>
      <c r="F17" s="17" t="s">
        <v>11</v>
      </c>
      <c r="G17" s="9" t="s">
        <v>13</v>
      </c>
      <c r="H17" s="17" t="s">
        <v>19</v>
      </c>
    </row>
    <row r="18" spans="1:8">
      <c r="A18" s="33">
        <v>0</v>
      </c>
      <c r="B18" s="36">
        <v>3374.2323000000001</v>
      </c>
      <c r="C18" s="20"/>
      <c r="D18" s="21"/>
      <c r="E18" s="30">
        <v>3318.4888000000001</v>
      </c>
      <c r="F18" s="20"/>
      <c r="G18" s="37"/>
      <c r="H18" s="40"/>
    </row>
    <row r="19" spans="1:8">
      <c r="A19" s="34" t="s">
        <v>20</v>
      </c>
      <c r="B19" s="51">
        <f>B18+C19</f>
        <v>3374.2865999999999</v>
      </c>
      <c r="C19" s="50">
        <f>D19/36000</f>
        <v>5.4300000000000001E-2</v>
      </c>
      <c r="D19" s="23">
        <v>1954.8</v>
      </c>
      <c r="E19" s="31">
        <f>E18+F19</f>
        <v>3318.5626000000002</v>
      </c>
      <c r="F19" s="50">
        <f>G19/36000</f>
        <v>7.3800000000000004E-2</v>
      </c>
      <c r="G19" s="38">
        <v>2656.8</v>
      </c>
      <c r="H19" s="34">
        <f>D19+G19</f>
        <v>4611.6000000000004</v>
      </c>
    </row>
    <row r="20" spans="1:8">
      <c r="A20" s="34" t="s">
        <v>21</v>
      </c>
      <c r="B20" s="51">
        <f t="shared" ref="B20:B42" si="0">B19+C20</f>
        <v>3374.3480999999997</v>
      </c>
      <c r="C20" s="19">
        <f t="shared" ref="C20:C42" si="1">D20/36000</f>
        <v>6.1499999999999999E-2</v>
      </c>
      <c r="D20" s="48">
        <v>2214</v>
      </c>
      <c r="E20" s="31">
        <f t="shared" ref="E20:E42" si="2">E19+F20</f>
        <v>3318.6388000000002</v>
      </c>
      <c r="F20" s="19">
        <f t="shared" ref="F20:F42" si="3">G20/36000</f>
        <v>7.619999999999999E-2</v>
      </c>
      <c r="G20" s="49">
        <v>2743.2</v>
      </c>
      <c r="H20" s="34">
        <f t="shared" ref="H20:H42" si="4">D20+G20</f>
        <v>4957.2</v>
      </c>
    </row>
    <row r="21" spans="1:8">
      <c r="A21" s="34" t="s">
        <v>22</v>
      </c>
      <c r="B21" s="51">
        <f t="shared" si="0"/>
        <v>3374.4001999999996</v>
      </c>
      <c r="C21" s="50">
        <f t="shared" si="1"/>
        <v>5.21E-2</v>
      </c>
      <c r="D21" s="23">
        <v>1875.6</v>
      </c>
      <c r="E21" s="31">
        <f t="shared" si="2"/>
        <v>3318.7218000000003</v>
      </c>
      <c r="F21" s="50">
        <f t="shared" si="3"/>
        <v>8.3000000000000004E-2</v>
      </c>
      <c r="G21" s="49">
        <v>2988</v>
      </c>
      <c r="H21" s="34">
        <f t="shared" si="4"/>
        <v>4863.6000000000004</v>
      </c>
    </row>
    <row r="22" spans="1:8">
      <c r="A22" s="34" t="s">
        <v>23</v>
      </c>
      <c r="B22" s="51">
        <f t="shared" si="0"/>
        <v>3374.4450999999995</v>
      </c>
      <c r="C22" s="19">
        <f t="shared" si="1"/>
        <v>4.4900000000000002E-2</v>
      </c>
      <c r="D22" s="48">
        <v>1616.4</v>
      </c>
      <c r="E22" s="31">
        <f t="shared" si="2"/>
        <v>3318.7917000000002</v>
      </c>
      <c r="F22" s="50">
        <f t="shared" si="3"/>
        <v>6.9900000000000004E-2</v>
      </c>
      <c r="G22" s="38">
        <v>2516.4</v>
      </c>
      <c r="H22" s="34">
        <f t="shared" si="4"/>
        <v>4132.8</v>
      </c>
    </row>
    <row r="23" spans="1:8">
      <c r="A23" s="34" t="s">
        <v>24</v>
      </c>
      <c r="B23" s="51">
        <f t="shared" si="0"/>
        <v>3374.5023999999994</v>
      </c>
      <c r="C23" s="50">
        <f t="shared" si="1"/>
        <v>5.7300000000000004E-2</v>
      </c>
      <c r="D23" s="23">
        <v>2062.8000000000002</v>
      </c>
      <c r="E23" s="31">
        <f t="shared" si="2"/>
        <v>3318.8687000000004</v>
      </c>
      <c r="F23" s="50">
        <f t="shared" si="3"/>
        <v>7.6999999999999999E-2</v>
      </c>
      <c r="G23" s="38">
        <v>2772</v>
      </c>
      <c r="H23" s="34">
        <f t="shared" si="4"/>
        <v>4834.8</v>
      </c>
    </row>
    <row r="24" spans="1:8">
      <c r="A24" s="34" t="s">
        <v>25</v>
      </c>
      <c r="B24" s="51">
        <f t="shared" si="0"/>
        <v>3374.5512999999992</v>
      </c>
      <c r="C24" s="19">
        <f t="shared" si="1"/>
        <v>4.8900000000000006E-2</v>
      </c>
      <c r="D24" s="48">
        <v>1760.4</v>
      </c>
      <c r="E24" s="31">
        <f t="shared" si="2"/>
        <v>3318.9411000000005</v>
      </c>
      <c r="F24" s="19">
        <f t="shared" si="3"/>
        <v>7.2400000000000006E-2</v>
      </c>
      <c r="G24" s="49">
        <v>2606.4</v>
      </c>
      <c r="H24" s="34">
        <f t="shared" si="4"/>
        <v>4366.8</v>
      </c>
    </row>
    <row r="25" spans="1:8">
      <c r="A25" s="34" t="s">
        <v>26</v>
      </c>
      <c r="B25" s="51">
        <f t="shared" si="0"/>
        <v>3374.6092999999992</v>
      </c>
      <c r="C25" s="19">
        <f t="shared" si="1"/>
        <v>5.8000000000000003E-2</v>
      </c>
      <c r="D25" s="23">
        <v>2088</v>
      </c>
      <c r="E25" s="31">
        <f t="shared" si="2"/>
        <v>3319.0172000000007</v>
      </c>
      <c r="F25" s="50">
        <f t="shared" si="3"/>
        <v>7.6100000000000001E-2</v>
      </c>
      <c r="G25" s="38">
        <v>2739.6</v>
      </c>
      <c r="H25" s="34">
        <f t="shared" si="4"/>
        <v>4827.6000000000004</v>
      </c>
    </row>
    <row r="26" spans="1:8">
      <c r="A26" s="55" t="s">
        <v>27</v>
      </c>
      <c r="B26" s="51">
        <f t="shared" si="0"/>
        <v>3374.6661999999992</v>
      </c>
      <c r="C26" s="19">
        <f t="shared" si="1"/>
        <v>5.6899999999999999E-2</v>
      </c>
      <c r="D26" s="23">
        <v>2048.4</v>
      </c>
      <c r="E26" s="31">
        <f t="shared" si="2"/>
        <v>3319.0963000000006</v>
      </c>
      <c r="F26" s="50">
        <f t="shared" si="3"/>
        <v>7.9100000000000004E-2</v>
      </c>
      <c r="G26" s="38">
        <v>2847.6</v>
      </c>
      <c r="H26" s="34">
        <f t="shared" si="4"/>
        <v>4896</v>
      </c>
    </row>
    <row r="27" spans="1:8">
      <c r="A27" s="34" t="s">
        <v>28</v>
      </c>
      <c r="B27" s="51">
        <f t="shared" si="0"/>
        <v>3374.7144999999991</v>
      </c>
      <c r="C27" s="19">
        <f t="shared" si="1"/>
        <v>4.8299999999999996E-2</v>
      </c>
      <c r="D27" s="23">
        <v>1738.8</v>
      </c>
      <c r="E27" s="31">
        <f t="shared" si="2"/>
        <v>3319.1816000000008</v>
      </c>
      <c r="F27" s="19">
        <f t="shared" si="3"/>
        <v>8.5300000000000001E-2</v>
      </c>
      <c r="G27" s="38">
        <v>3070.8</v>
      </c>
      <c r="H27" s="34">
        <f t="shared" si="4"/>
        <v>4809.6000000000004</v>
      </c>
    </row>
    <row r="28" spans="1:8">
      <c r="A28" s="34" t="s">
        <v>29</v>
      </c>
      <c r="B28" s="51">
        <f t="shared" si="0"/>
        <v>3374.7660999999989</v>
      </c>
      <c r="C28" s="19">
        <f t="shared" si="1"/>
        <v>5.16E-2</v>
      </c>
      <c r="D28" s="23">
        <v>1857.6</v>
      </c>
      <c r="E28" s="31">
        <f t="shared" si="2"/>
        <v>3319.2893000000008</v>
      </c>
      <c r="F28" s="19">
        <f t="shared" si="3"/>
        <v>0.10769999999999999</v>
      </c>
      <c r="G28" s="38">
        <v>3877.2</v>
      </c>
      <c r="H28" s="34">
        <f t="shared" si="4"/>
        <v>5734.7999999999993</v>
      </c>
    </row>
    <row r="29" spans="1:8">
      <c r="A29" s="34" t="s">
        <v>30</v>
      </c>
      <c r="B29" s="51">
        <f t="shared" si="0"/>
        <v>3374.8248999999987</v>
      </c>
      <c r="C29" s="19">
        <f t="shared" si="1"/>
        <v>5.8800000000000005E-2</v>
      </c>
      <c r="D29" s="23">
        <v>2116.8000000000002</v>
      </c>
      <c r="E29" s="31">
        <f t="shared" si="2"/>
        <v>3319.3984000000009</v>
      </c>
      <c r="F29" s="19">
        <f t="shared" si="3"/>
        <v>0.1091</v>
      </c>
      <c r="G29" s="38">
        <v>3927.6</v>
      </c>
      <c r="H29" s="34">
        <f t="shared" si="4"/>
        <v>6044.4</v>
      </c>
    </row>
    <row r="30" spans="1:8">
      <c r="A30" s="55" t="s">
        <v>31</v>
      </c>
      <c r="B30" s="51">
        <f t="shared" si="0"/>
        <v>3374.8725999999988</v>
      </c>
      <c r="C30" s="19">
        <f t="shared" si="1"/>
        <v>4.7699999999999999E-2</v>
      </c>
      <c r="D30" s="23">
        <v>1717.2</v>
      </c>
      <c r="E30" s="31">
        <f t="shared" si="2"/>
        <v>3319.481400000001</v>
      </c>
      <c r="F30" s="19">
        <f t="shared" si="3"/>
        <v>8.3000000000000004E-2</v>
      </c>
      <c r="G30" s="38">
        <v>2988</v>
      </c>
      <c r="H30" s="34">
        <f t="shared" si="4"/>
        <v>4705.2</v>
      </c>
    </row>
    <row r="31" spans="1:8">
      <c r="A31" s="34" t="s">
        <v>32</v>
      </c>
      <c r="B31" s="51">
        <f t="shared" si="0"/>
        <v>3374.9221999999986</v>
      </c>
      <c r="C31" s="19">
        <f t="shared" si="1"/>
        <v>4.9599999999999998E-2</v>
      </c>
      <c r="D31" s="23">
        <v>1785.6</v>
      </c>
      <c r="E31" s="31">
        <f t="shared" si="2"/>
        <v>3319.5727000000011</v>
      </c>
      <c r="F31" s="19">
        <f t="shared" si="3"/>
        <v>9.1300000000000006E-2</v>
      </c>
      <c r="G31" s="38">
        <v>3286.8</v>
      </c>
      <c r="H31" s="34">
        <f t="shared" si="4"/>
        <v>5072.3999999999996</v>
      </c>
    </row>
    <row r="32" spans="1:8">
      <c r="A32" s="34" t="s">
        <v>33</v>
      </c>
      <c r="B32" s="51">
        <f t="shared" si="0"/>
        <v>3374.9805999999985</v>
      </c>
      <c r="C32" s="19">
        <f t="shared" si="1"/>
        <v>5.8400000000000001E-2</v>
      </c>
      <c r="D32" s="23">
        <v>2102.4</v>
      </c>
      <c r="E32" s="31">
        <f t="shared" si="2"/>
        <v>3319.6668000000009</v>
      </c>
      <c r="F32" s="19">
        <f t="shared" si="3"/>
        <v>9.4100000000000003E-2</v>
      </c>
      <c r="G32" s="38">
        <v>3387.6</v>
      </c>
      <c r="H32" s="34">
        <f t="shared" si="4"/>
        <v>5490</v>
      </c>
    </row>
    <row r="33" spans="1:8">
      <c r="A33" s="55" t="s">
        <v>34</v>
      </c>
      <c r="B33" s="51">
        <f t="shared" si="0"/>
        <v>3375.0286999999985</v>
      </c>
      <c r="C33" s="50">
        <f t="shared" si="1"/>
        <v>4.8099999999999997E-2</v>
      </c>
      <c r="D33" s="23">
        <v>1731.6</v>
      </c>
      <c r="E33" s="31">
        <f t="shared" si="2"/>
        <v>3319.747100000001</v>
      </c>
      <c r="F33" s="19">
        <f t="shared" si="3"/>
        <v>8.030000000000001E-2</v>
      </c>
      <c r="G33" s="38">
        <v>2890.8</v>
      </c>
      <c r="H33" s="34">
        <f t="shared" si="4"/>
        <v>4622.3999999999996</v>
      </c>
    </row>
    <row r="34" spans="1:8">
      <c r="A34" s="55" t="s">
        <v>35</v>
      </c>
      <c r="B34" s="51">
        <f t="shared" si="0"/>
        <v>3375.0832999999984</v>
      </c>
      <c r="C34" s="19">
        <f t="shared" si="1"/>
        <v>5.4599999999999996E-2</v>
      </c>
      <c r="D34" s="23">
        <v>1965.6</v>
      </c>
      <c r="E34" s="31">
        <f t="shared" si="2"/>
        <v>3319.8418000000011</v>
      </c>
      <c r="F34" s="19">
        <f t="shared" si="3"/>
        <v>9.4699999999999993E-2</v>
      </c>
      <c r="G34" s="38">
        <v>3409.2</v>
      </c>
      <c r="H34" s="34">
        <f t="shared" si="4"/>
        <v>5374.7999999999993</v>
      </c>
    </row>
    <row r="35" spans="1:8">
      <c r="A35" s="34" t="s">
        <v>36</v>
      </c>
      <c r="B35" s="51">
        <f t="shared" si="0"/>
        <v>3375.1429999999982</v>
      </c>
      <c r="C35" s="19">
        <f t="shared" si="1"/>
        <v>5.9699999999999996E-2</v>
      </c>
      <c r="D35" s="23">
        <v>2149.1999999999998</v>
      </c>
      <c r="E35" s="31">
        <f t="shared" si="2"/>
        <v>3319.9310000000009</v>
      </c>
      <c r="F35" s="19">
        <f t="shared" si="3"/>
        <v>8.9200000000000002E-2</v>
      </c>
      <c r="G35" s="38">
        <v>3211.2</v>
      </c>
      <c r="H35" s="34">
        <f t="shared" si="4"/>
        <v>5360.4</v>
      </c>
    </row>
    <row r="36" spans="1:8">
      <c r="A36" s="34" t="s">
        <v>37</v>
      </c>
      <c r="B36" s="51">
        <f t="shared" si="0"/>
        <v>3375.197099999998</v>
      </c>
      <c r="C36" s="19">
        <f t="shared" si="1"/>
        <v>5.4099999999999995E-2</v>
      </c>
      <c r="D36" s="23">
        <v>1947.6</v>
      </c>
      <c r="E36" s="31">
        <f t="shared" si="2"/>
        <v>3320.0085000000008</v>
      </c>
      <c r="F36" s="19">
        <f t="shared" si="3"/>
        <v>7.7499999999999999E-2</v>
      </c>
      <c r="G36" s="38">
        <v>2790</v>
      </c>
      <c r="H36" s="34">
        <f t="shared" si="4"/>
        <v>4737.6000000000004</v>
      </c>
    </row>
    <row r="37" spans="1:8">
      <c r="A37" s="34" t="s">
        <v>38</v>
      </c>
      <c r="B37" s="51">
        <f t="shared" si="0"/>
        <v>3375.2656999999981</v>
      </c>
      <c r="C37" s="19">
        <f t="shared" si="1"/>
        <v>6.8599999999999994E-2</v>
      </c>
      <c r="D37" s="23">
        <v>2469.6</v>
      </c>
      <c r="E37" s="31">
        <f t="shared" si="2"/>
        <v>3320.100100000001</v>
      </c>
      <c r="F37" s="19">
        <f t="shared" si="3"/>
        <v>9.1600000000000001E-2</v>
      </c>
      <c r="G37" s="38">
        <v>3297.6</v>
      </c>
      <c r="H37" s="34">
        <f t="shared" si="4"/>
        <v>5767.2</v>
      </c>
    </row>
    <row r="38" spans="1:8">
      <c r="A38" s="34" t="s">
        <v>39</v>
      </c>
      <c r="B38" s="51">
        <f t="shared" si="0"/>
        <v>3375.3306999999982</v>
      </c>
      <c r="C38" s="19">
        <f t="shared" si="1"/>
        <v>6.5000000000000002E-2</v>
      </c>
      <c r="D38" s="23">
        <v>2340</v>
      </c>
      <c r="E38" s="31">
        <f t="shared" si="2"/>
        <v>3320.1813000000011</v>
      </c>
      <c r="F38" s="19">
        <f t="shared" si="3"/>
        <v>8.1199999999999994E-2</v>
      </c>
      <c r="G38" s="38">
        <v>2923.2</v>
      </c>
      <c r="H38" s="34">
        <f t="shared" si="4"/>
        <v>5263.2</v>
      </c>
    </row>
    <row r="39" spans="1:8">
      <c r="A39" s="34" t="s">
        <v>40</v>
      </c>
      <c r="B39" s="51">
        <f t="shared" si="0"/>
        <v>3375.388599999998</v>
      </c>
      <c r="C39" s="19">
        <f t="shared" si="1"/>
        <v>5.79E-2</v>
      </c>
      <c r="D39" s="23">
        <v>2084.4</v>
      </c>
      <c r="E39" s="31">
        <f t="shared" si="2"/>
        <v>3320.261500000001</v>
      </c>
      <c r="F39" s="19">
        <f t="shared" si="3"/>
        <v>8.0199999999999994E-2</v>
      </c>
      <c r="G39" s="38">
        <v>2887.2</v>
      </c>
      <c r="H39" s="34">
        <f t="shared" si="4"/>
        <v>4971.6000000000004</v>
      </c>
    </row>
    <row r="40" spans="1:8">
      <c r="A40" s="34" t="s">
        <v>41</v>
      </c>
      <c r="B40" s="51">
        <f t="shared" si="0"/>
        <v>3375.4485999999979</v>
      </c>
      <c r="C40" s="19">
        <f t="shared" si="1"/>
        <v>0.06</v>
      </c>
      <c r="D40" s="23">
        <v>2160</v>
      </c>
      <c r="E40" s="31">
        <f t="shared" si="2"/>
        <v>3320.3506000000011</v>
      </c>
      <c r="F40" s="19">
        <f t="shared" si="3"/>
        <v>8.9099999999999999E-2</v>
      </c>
      <c r="G40" s="38">
        <v>3207.6</v>
      </c>
      <c r="H40" s="34">
        <f t="shared" si="4"/>
        <v>5367.6</v>
      </c>
    </row>
    <row r="41" spans="1:8">
      <c r="A41" s="34" t="s">
        <v>42</v>
      </c>
      <c r="B41" s="51">
        <f t="shared" si="0"/>
        <v>3375.5165999999981</v>
      </c>
      <c r="C41" s="19">
        <f t="shared" si="1"/>
        <v>6.8000000000000005E-2</v>
      </c>
      <c r="D41" s="23">
        <v>2448</v>
      </c>
      <c r="E41" s="31">
        <f t="shared" si="2"/>
        <v>3320.4283000000009</v>
      </c>
      <c r="F41" s="19">
        <f t="shared" si="3"/>
        <v>7.7699999999999991E-2</v>
      </c>
      <c r="G41" s="38">
        <v>2797.2</v>
      </c>
      <c r="H41" s="34">
        <f t="shared" si="4"/>
        <v>5245.2</v>
      </c>
    </row>
    <row r="42" spans="1:8" ht="15.75" thickBot="1">
      <c r="A42" s="35" t="s">
        <v>43</v>
      </c>
      <c r="B42" s="52">
        <f t="shared" si="0"/>
        <v>3375.5725999999981</v>
      </c>
      <c r="C42" s="25">
        <f t="shared" si="1"/>
        <v>5.6000000000000001E-2</v>
      </c>
      <c r="D42" s="26">
        <v>2016</v>
      </c>
      <c r="E42" s="31">
        <f t="shared" si="2"/>
        <v>3320.5163000000011</v>
      </c>
      <c r="F42" s="27">
        <f t="shared" si="3"/>
        <v>8.7999999999999995E-2</v>
      </c>
      <c r="G42" s="39">
        <v>3168</v>
      </c>
      <c r="H42" s="35">
        <f t="shared" si="4"/>
        <v>5184</v>
      </c>
    </row>
    <row r="43" spans="1:8">
      <c r="A43" s="4" t="s">
        <v>45</v>
      </c>
      <c r="B43" s="28"/>
      <c r="C43" s="5"/>
      <c r="D43" s="28">
        <f>SUM(D19:D42)</f>
        <v>48250.799999999988</v>
      </c>
      <c r="E43" s="5"/>
      <c r="F43" s="28"/>
      <c r="G43" s="28">
        <f>SUM(G19:G42)</f>
        <v>72989.999999999985</v>
      </c>
      <c r="H43" s="6">
        <f>SUM(H19:H42)</f>
        <v>121240.8</v>
      </c>
    </row>
    <row r="44" spans="1:8" ht="15.75" thickBot="1">
      <c r="A44" s="10" t="s">
        <v>44</v>
      </c>
      <c r="B44" s="29"/>
      <c r="C44" s="18"/>
      <c r="D44" s="29"/>
      <c r="E44" s="18"/>
      <c r="F44" s="29"/>
      <c r="G44" s="29"/>
      <c r="H44" s="11"/>
    </row>
    <row r="46" spans="1:8">
      <c r="B46" s="42" t="s">
        <v>47</v>
      </c>
      <c r="C46" s="32"/>
    </row>
    <row r="47" spans="1:8">
      <c r="B47" s="43" t="s">
        <v>48</v>
      </c>
      <c r="C47" s="31"/>
    </row>
    <row r="48" spans="1:8">
      <c r="B48" s="44" t="s">
        <v>49</v>
      </c>
      <c r="C48" s="41"/>
    </row>
    <row r="50" spans="1:6">
      <c r="A50" s="45" t="s">
        <v>63</v>
      </c>
      <c r="E50" s="2" t="s">
        <v>64</v>
      </c>
      <c r="F50" s="2"/>
    </row>
    <row r="51" spans="1:6">
      <c r="A51" t="s">
        <v>50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3" workbookViewId="0">
      <selection activeCell="J19" sqref="J19"/>
    </sheetView>
  </sheetViews>
  <sheetFormatPr defaultRowHeight="15"/>
  <cols>
    <col min="1" max="1" width="9.140625" customWidth="1"/>
    <col min="2" max="2" width="10.7109375" customWidth="1"/>
    <col min="3" max="3" width="10.42578125" customWidth="1"/>
    <col min="4" max="4" width="10.28515625" customWidth="1"/>
    <col min="5" max="5" width="10.42578125" customWidth="1"/>
    <col min="6" max="6" width="10.5703125" customWidth="1"/>
    <col min="7" max="7" width="10.7109375" customWidth="1"/>
    <col min="8" max="8" width="13.140625" customWidth="1"/>
  </cols>
  <sheetData>
    <row r="1" spans="1:10">
      <c r="A1" s="2" t="s">
        <v>66</v>
      </c>
      <c r="B1" s="2"/>
      <c r="C1" s="2"/>
      <c r="D1" s="2"/>
      <c r="E1" s="2"/>
      <c r="F1" s="2"/>
      <c r="G1" s="2"/>
      <c r="H1" s="2"/>
    </row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I3" s="2"/>
      <c r="J3" s="2"/>
    </row>
    <row r="4" spans="1:10" ht="15.75">
      <c r="D4" s="1" t="s">
        <v>52</v>
      </c>
    </row>
    <row r="5" spans="1:10">
      <c r="B5" s="2" t="s">
        <v>51</v>
      </c>
      <c r="C5" s="2"/>
      <c r="D5" s="2"/>
      <c r="E5" s="2"/>
      <c r="F5" s="2"/>
      <c r="G5" s="2"/>
      <c r="H5" s="2"/>
    </row>
    <row r="6" spans="1:10">
      <c r="B6" s="2"/>
      <c r="C6" s="2" t="s">
        <v>53</v>
      </c>
      <c r="D6" s="2"/>
      <c r="E6" s="2"/>
      <c r="F6" s="2"/>
      <c r="G6" s="2"/>
      <c r="H6" s="2"/>
    </row>
    <row r="7" spans="1:10">
      <c r="B7" s="2"/>
      <c r="C7" s="2"/>
      <c r="D7" s="2" t="s">
        <v>65</v>
      </c>
      <c r="E7" s="2"/>
      <c r="F7" s="2"/>
      <c r="G7" s="2"/>
      <c r="H7" s="2"/>
    </row>
    <row r="8" spans="1:10">
      <c r="A8" s="2" t="s">
        <v>1</v>
      </c>
      <c r="B8" s="3" t="s">
        <v>2</v>
      </c>
    </row>
    <row r="9" spans="1:10">
      <c r="A9" s="2" t="s">
        <v>3</v>
      </c>
    </row>
    <row r="10" spans="1:10" ht="15.75" thickBot="1"/>
    <row r="11" spans="1:10" ht="15.75" thickBot="1">
      <c r="A11" s="15"/>
      <c r="B11" s="4" t="s">
        <v>55</v>
      </c>
      <c r="C11" s="5"/>
      <c r="D11" s="6"/>
      <c r="E11" s="4" t="s">
        <v>56</v>
      </c>
      <c r="F11" s="5"/>
      <c r="G11" s="6"/>
      <c r="H11" s="15" t="s">
        <v>4</v>
      </c>
    </row>
    <row r="12" spans="1:10" ht="15.75" thickBot="1">
      <c r="A12" s="17"/>
      <c r="B12" s="12" t="s">
        <v>5</v>
      </c>
      <c r="C12" s="13"/>
      <c r="D12" s="14"/>
      <c r="E12" s="12" t="s">
        <v>5</v>
      </c>
      <c r="F12" s="13"/>
      <c r="G12" s="14"/>
      <c r="H12" s="17" t="s">
        <v>54</v>
      </c>
    </row>
    <row r="13" spans="1:10" ht="15.75" thickBot="1">
      <c r="A13" s="17"/>
      <c r="B13" s="7" t="s">
        <v>6</v>
      </c>
      <c r="C13" s="8"/>
      <c r="D13" s="9"/>
      <c r="E13" s="7" t="s">
        <v>6</v>
      </c>
      <c r="F13" s="8"/>
      <c r="G13" s="9"/>
      <c r="H13" s="17" t="s">
        <v>15</v>
      </c>
    </row>
    <row r="14" spans="1:10" ht="15.75" thickBot="1">
      <c r="A14" s="17" t="s">
        <v>17</v>
      </c>
      <c r="B14" s="12" t="s">
        <v>46</v>
      </c>
      <c r="C14" s="13"/>
      <c r="D14" s="14"/>
      <c r="E14" s="12" t="s">
        <v>46</v>
      </c>
      <c r="F14" s="13"/>
      <c r="G14" s="14"/>
      <c r="H14" s="17"/>
    </row>
    <row r="15" spans="1:10" ht="15.75" thickBot="1">
      <c r="A15" s="17"/>
      <c r="B15" s="7" t="s">
        <v>7</v>
      </c>
      <c r="C15" s="8"/>
      <c r="D15" s="9"/>
      <c r="E15" s="7" t="s">
        <v>16</v>
      </c>
      <c r="F15" s="8"/>
      <c r="G15" s="9"/>
      <c r="H15" s="16"/>
    </row>
    <row r="16" spans="1:10">
      <c r="A16" s="17"/>
      <c r="B16" s="4" t="s">
        <v>8</v>
      </c>
      <c r="C16" s="15" t="s">
        <v>10</v>
      </c>
      <c r="D16" s="6" t="s">
        <v>12</v>
      </c>
      <c r="E16" s="4" t="s">
        <v>8</v>
      </c>
      <c r="F16" s="15" t="s">
        <v>10</v>
      </c>
      <c r="G16" s="6" t="s">
        <v>12</v>
      </c>
      <c r="H16" s="15" t="s">
        <v>18</v>
      </c>
    </row>
    <row r="17" spans="1:8" ht="15.75" thickBot="1">
      <c r="A17" s="17"/>
      <c r="B17" s="7" t="s">
        <v>9</v>
      </c>
      <c r="C17" s="17" t="s">
        <v>11</v>
      </c>
      <c r="D17" s="9" t="s">
        <v>13</v>
      </c>
      <c r="E17" s="7" t="s">
        <v>9</v>
      </c>
      <c r="F17" s="17" t="s">
        <v>11</v>
      </c>
      <c r="G17" s="9" t="s">
        <v>13</v>
      </c>
      <c r="H17" s="17" t="s">
        <v>68</v>
      </c>
    </row>
    <row r="18" spans="1:8">
      <c r="A18" s="33">
        <v>0</v>
      </c>
      <c r="B18" s="36">
        <v>2412.5081</v>
      </c>
      <c r="C18" s="20"/>
      <c r="D18" s="21"/>
      <c r="E18" s="30">
        <v>2278.7305000000001</v>
      </c>
      <c r="F18" s="20"/>
      <c r="G18" s="56"/>
      <c r="H18" s="40"/>
    </row>
    <row r="19" spans="1:8">
      <c r="A19" s="34" t="s">
        <v>20</v>
      </c>
      <c r="B19" s="22">
        <f>B18+C19</f>
        <v>2412.5450000000001</v>
      </c>
      <c r="C19" s="19">
        <f>D19/36000</f>
        <v>3.6900000000000002E-2</v>
      </c>
      <c r="D19" s="23">
        <v>1328.4</v>
      </c>
      <c r="E19" s="31">
        <f>E18+F19</f>
        <v>2278.7901000000002</v>
      </c>
      <c r="F19" s="50">
        <f>G19/36000</f>
        <v>5.96E-2</v>
      </c>
      <c r="G19" s="23">
        <v>2145.6</v>
      </c>
      <c r="H19" s="34">
        <f>D19+G19</f>
        <v>3474</v>
      </c>
    </row>
    <row r="20" spans="1:8">
      <c r="A20" s="34" t="s">
        <v>21</v>
      </c>
      <c r="B20" s="22">
        <f t="shared" ref="B20:B42" si="0">B19+C20</f>
        <v>2412.5916999999999</v>
      </c>
      <c r="C20" s="19">
        <f t="shared" ref="C20:C42" si="1">D20/36000</f>
        <v>4.6699999999999998E-2</v>
      </c>
      <c r="D20" s="48">
        <v>1681.2</v>
      </c>
      <c r="E20" s="31">
        <f t="shared" ref="E20:E42" si="2">E19+F20</f>
        <v>2278.846</v>
      </c>
      <c r="F20" s="19">
        <f t="shared" ref="F20:F33" si="3">G20/36000</f>
        <v>5.5900000000000005E-2</v>
      </c>
      <c r="G20" s="49">
        <v>2012.4</v>
      </c>
      <c r="H20" s="34">
        <f t="shared" ref="H20:H33" si="4">D20+G20</f>
        <v>3693.6000000000004</v>
      </c>
    </row>
    <row r="21" spans="1:8">
      <c r="A21" s="34" t="s">
        <v>22</v>
      </c>
      <c r="B21" s="22">
        <f t="shared" si="0"/>
        <v>2412.6250999999997</v>
      </c>
      <c r="C21" s="19">
        <f t="shared" si="1"/>
        <v>3.3399999999999999E-2</v>
      </c>
      <c r="D21" s="23">
        <v>1202.4000000000001</v>
      </c>
      <c r="E21" s="31">
        <f t="shared" si="2"/>
        <v>2278.9050000000002</v>
      </c>
      <c r="F21" s="19">
        <f t="shared" si="3"/>
        <v>5.8999999999999997E-2</v>
      </c>
      <c r="G21" s="49">
        <v>2124</v>
      </c>
      <c r="H21" s="34">
        <f t="shared" si="4"/>
        <v>3326.4</v>
      </c>
    </row>
    <row r="22" spans="1:8">
      <c r="A22" s="34" t="s">
        <v>23</v>
      </c>
      <c r="B22" s="22">
        <f t="shared" si="0"/>
        <v>2412.6497999999997</v>
      </c>
      <c r="C22" s="19">
        <f t="shared" si="1"/>
        <v>2.47E-2</v>
      </c>
      <c r="D22" s="23">
        <v>889.2</v>
      </c>
      <c r="E22" s="31">
        <f t="shared" si="2"/>
        <v>2278.9615000000003</v>
      </c>
      <c r="F22" s="19">
        <f t="shared" si="3"/>
        <v>5.6500000000000002E-2</v>
      </c>
      <c r="G22" s="49">
        <v>2034</v>
      </c>
      <c r="H22" s="34">
        <f t="shared" si="4"/>
        <v>2923.2</v>
      </c>
    </row>
    <row r="23" spans="1:8">
      <c r="A23" s="34" t="s">
        <v>24</v>
      </c>
      <c r="B23" s="22">
        <f t="shared" si="0"/>
        <v>2412.6922999999997</v>
      </c>
      <c r="C23" s="19">
        <f t="shared" si="1"/>
        <v>4.2500000000000003E-2</v>
      </c>
      <c r="D23" s="23">
        <v>1530</v>
      </c>
      <c r="E23" s="31">
        <f t="shared" si="2"/>
        <v>2279.0187000000005</v>
      </c>
      <c r="F23" s="19">
        <f t="shared" si="3"/>
        <v>5.7199999999999994E-2</v>
      </c>
      <c r="G23" s="49">
        <v>2059.1999999999998</v>
      </c>
      <c r="H23" s="34">
        <f t="shared" si="4"/>
        <v>3589.2</v>
      </c>
    </row>
    <row r="24" spans="1:8">
      <c r="A24" s="34" t="s">
        <v>25</v>
      </c>
      <c r="B24" s="22">
        <f t="shared" si="0"/>
        <v>2412.7279999999996</v>
      </c>
      <c r="C24" s="19">
        <f t="shared" si="1"/>
        <v>3.5700000000000003E-2</v>
      </c>
      <c r="D24" s="48">
        <v>1285.2</v>
      </c>
      <c r="E24" s="31">
        <f t="shared" si="2"/>
        <v>2279.0744000000004</v>
      </c>
      <c r="F24" s="19">
        <f t="shared" si="3"/>
        <v>5.57E-2</v>
      </c>
      <c r="G24" s="49">
        <v>2005.2</v>
      </c>
      <c r="H24" s="34">
        <f t="shared" si="4"/>
        <v>3290.4</v>
      </c>
    </row>
    <row r="25" spans="1:8">
      <c r="A25" s="34" t="s">
        <v>26</v>
      </c>
      <c r="B25" s="22">
        <f t="shared" si="0"/>
        <v>2412.7703999999994</v>
      </c>
      <c r="C25" s="19">
        <f t="shared" si="1"/>
        <v>4.24E-2</v>
      </c>
      <c r="D25" s="23">
        <v>1526.4</v>
      </c>
      <c r="E25" s="31">
        <f t="shared" si="2"/>
        <v>2279.1321000000003</v>
      </c>
      <c r="F25" s="19">
        <f t="shared" si="3"/>
        <v>5.7699999999999994E-2</v>
      </c>
      <c r="G25" s="49">
        <v>2077.1999999999998</v>
      </c>
      <c r="H25" s="34">
        <f t="shared" si="4"/>
        <v>3603.6</v>
      </c>
    </row>
    <row r="26" spans="1:8">
      <c r="A26" s="55" t="s">
        <v>27</v>
      </c>
      <c r="B26" s="22">
        <f t="shared" si="0"/>
        <v>2412.8082999999992</v>
      </c>
      <c r="C26" s="19">
        <f t="shared" si="1"/>
        <v>3.7900000000000003E-2</v>
      </c>
      <c r="D26" s="48">
        <v>1364.4</v>
      </c>
      <c r="E26" s="31">
        <f t="shared" si="2"/>
        <v>2279.1895000000004</v>
      </c>
      <c r="F26" s="19">
        <f t="shared" si="3"/>
        <v>5.74E-2</v>
      </c>
      <c r="G26" s="49">
        <v>2066.4</v>
      </c>
      <c r="H26" s="34">
        <f t="shared" si="4"/>
        <v>3430.8</v>
      </c>
    </row>
    <row r="27" spans="1:8">
      <c r="A27" s="34" t="s">
        <v>28</v>
      </c>
      <c r="B27" s="22">
        <f t="shared" si="0"/>
        <v>2412.8357999999994</v>
      </c>
      <c r="C27" s="19">
        <f t="shared" si="1"/>
        <v>2.75E-2</v>
      </c>
      <c r="D27" s="23">
        <v>990</v>
      </c>
      <c r="E27" s="31">
        <f t="shared" si="2"/>
        <v>2279.2607000000003</v>
      </c>
      <c r="F27" s="19">
        <f t="shared" si="3"/>
        <v>7.1199999999999999E-2</v>
      </c>
      <c r="G27" s="49">
        <v>2563.1999999999998</v>
      </c>
      <c r="H27" s="34">
        <f t="shared" si="4"/>
        <v>3553.2</v>
      </c>
    </row>
    <row r="28" spans="1:8">
      <c r="A28" s="34" t="s">
        <v>29</v>
      </c>
      <c r="B28" s="22">
        <f t="shared" si="0"/>
        <v>2412.8692999999994</v>
      </c>
      <c r="C28" s="19">
        <f t="shared" si="1"/>
        <v>3.3500000000000002E-2</v>
      </c>
      <c r="D28" s="23">
        <v>1206</v>
      </c>
      <c r="E28" s="31">
        <f t="shared" si="2"/>
        <v>2279.3442000000005</v>
      </c>
      <c r="F28" s="19">
        <f t="shared" si="3"/>
        <v>8.3500000000000005E-2</v>
      </c>
      <c r="G28" s="49">
        <v>3006</v>
      </c>
      <c r="H28" s="34">
        <f t="shared" si="4"/>
        <v>4212</v>
      </c>
    </row>
    <row r="29" spans="1:8">
      <c r="A29" s="34" t="s">
        <v>30</v>
      </c>
      <c r="B29" s="22">
        <f t="shared" si="0"/>
        <v>2412.9138999999996</v>
      </c>
      <c r="C29" s="19">
        <f t="shared" si="1"/>
        <v>4.4600000000000001E-2</v>
      </c>
      <c r="D29" s="23">
        <v>1605.6</v>
      </c>
      <c r="E29" s="31">
        <f t="shared" si="2"/>
        <v>2279.4218000000005</v>
      </c>
      <c r="F29" s="19">
        <f t="shared" si="3"/>
        <v>7.7600000000000002E-2</v>
      </c>
      <c r="G29" s="49">
        <v>2793.6</v>
      </c>
      <c r="H29" s="34">
        <f t="shared" si="4"/>
        <v>4399.2</v>
      </c>
    </row>
    <row r="30" spans="1:8">
      <c r="A30" s="55" t="s">
        <v>31</v>
      </c>
      <c r="B30" s="22">
        <f t="shared" si="0"/>
        <v>2412.9473999999996</v>
      </c>
      <c r="C30" s="19">
        <f t="shared" si="1"/>
        <v>3.3500000000000002E-2</v>
      </c>
      <c r="D30" s="23">
        <v>1206</v>
      </c>
      <c r="E30" s="31">
        <f t="shared" si="2"/>
        <v>2279.4846000000007</v>
      </c>
      <c r="F30" s="19">
        <f t="shared" si="3"/>
        <v>6.2800000000000009E-2</v>
      </c>
      <c r="G30" s="49">
        <v>2260.8000000000002</v>
      </c>
      <c r="H30" s="34">
        <f t="shared" si="4"/>
        <v>3466.8</v>
      </c>
    </row>
    <row r="31" spans="1:8">
      <c r="A31" s="34" t="s">
        <v>32</v>
      </c>
      <c r="B31" s="22">
        <f t="shared" si="0"/>
        <v>2412.9793999999997</v>
      </c>
      <c r="C31" s="19">
        <f t="shared" si="1"/>
        <v>3.2000000000000001E-2</v>
      </c>
      <c r="D31" s="23">
        <v>1152</v>
      </c>
      <c r="E31" s="31">
        <f t="shared" si="2"/>
        <v>2279.5442000000007</v>
      </c>
      <c r="F31" s="19">
        <f t="shared" si="3"/>
        <v>5.96E-2</v>
      </c>
      <c r="G31" s="49">
        <v>2145.6</v>
      </c>
      <c r="H31" s="34">
        <f t="shared" si="4"/>
        <v>3297.6</v>
      </c>
    </row>
    <row r="32" spans="1:8">
      <c r="A32" s="34" t="s">
        <v>33</v>
      </c>
      <c r="B32" s="22">
        <f t="shared" si="0"/>
        <v>2413.0280999999995</v>
      </c>
      <c r="C32" s="19">
        <f t="shared" si="1"/>
        <v>4.87E-2</v>
      </c>
      <c r="D32" s="23">
        <v>1753.2</v>
      </c>
      <c r="E32" s="31">
        <f t="shared" si="2"/>
        <v>2279.6152000000006</v>
      </c>
      <c r="F32" s="19">
        <f t="shared" si="3"/>
        <v>7.0999999999999994E-2</v>
      </c>
      <c r="G32" s="49">
        <v>2556</v>
      </c>
      <c r="H32" s="34">
        <f t="shared" si="4"/>
        <v>4309.2</v>
      </c>
    </row>
    <row r="33" spans="1:8">
      <c r="A33" s="55" t="s">
        <v>34</v>
      </c>
      <c r="B33" s="22">
        <f t="shared" si="0"/>
        <v>2413.0648999999994</v>
      </c>
      <c r="C33" s="19">
        <f t="shared" si="1"/>
        <v>3.6799999999999999E-2</v>
      </c>
      <c r="D33" s="23">
        <v>1324.8</v>
      </c>
      <c r="E33" s="31">
        <f t="shared" si="2"/>
        <v>2279.6764000000007</v>
      </c>
      <c r="F33" s="19">
        <f t="shared" si="3"/>
        <v>6.1199999999999997E-2</v>
      </c>
      <c r="G33" s="49">
        <v>2203.1999999999998</v>
      </c>
      <c r="H33" s="34">
        <f t="shared" si="4"/>
        <v>3528</v>
      </c>
    </row>
    <row r="34" spans="1:8">
      <c r="A34" s="55" t="s">
        <v>35</v>
      </c>
      <c r="B34" s="22">
        <f t="shared" si="0"/>
        <v>2413.1029999999996</v>
      </c>
      <c r="C34" s="19">
        <f t="shared" si="1"/>
        <v>3.8099999999999995E-2</v>
      </c>
      <c r="D34" s="23">
        <v>1371.6</v>
      </c>
      <c r="E34" s="31">
        <f t="shared" si="2"/>
        <v>2279.7454000000007</v>
      </c>
      <c r="F34" s="19">
        <f t="shared" ref="F34:F42" si="5">G34/36000</f>
        <v>6.9000000000000006E-2</v>
      </c>
      <c r="G34" s="49">
        <v>2484</v>
      </c>
      <c r="H34" s="34">
        <f t="shared" ref="H34:H42" si="6">D34+G34</f>
        <v>3855.6</v>
      </c>
    </row>
    <row r="35" spans="1:8">
      <c r="A35" s="34" t="s">
        <v>36</v>
      </c>
      <c r="B35" s="22">
        <f t="shared" si="0"/>
        <v>2413.1437999999998</v>
      </c>
      <c r="C35" s="19">
        <f t="shared" si="1"/>
        <v>4.0799999999999996E-2</v>
      </c>
      <c r="D35" s="23">
        <v>1468.8</v>
      </c>
      <c r="E35" s="31">
        <f t="shared" si="2"/>
        <v>2279.8112000000006</v>
      </c>
      <c r="F35" s="19">
        <f t="shared" si="5"/>
        <v>6.5800000000000011E-2</v>
      </c>
      <c r="G35" s="49">
        <v>2368.8000000000002</v>
      </c>
      <c r="H35" s="34">
        <f t="shared" si="6"/>
        <v>3837.6000000000004</v>
      </c>
    </row>
    <row r="36" spans="1:8">
      <c r="A36" s="34" t="s">
        <v>37</v>
      </c>
      <c r="B36" s="22">
        <f t="shared" si="0"/>
        <v>2413.181</v>
      </c>
      <c r="C36" s="19">
        <f t="shared" si="1"/>
        <v>3.7200000000000004E-2</v>
      </c>
      <c r="D36" s="23">
        <v>1339.2</v>
      </c>
      <c r="E36" s="31">
        <f t="shared" si="2"/>
        <v>2279.8763000000004</v>
      </c>
      <c r="F36" s="19">
        <f t="shared" si="5"/>
        <v>6.5099999999999991E-2</v>
      </c>
      <c r="G36" s="49">
        <v>2343.6</v>
      </c>
      <c r="H36" s="34">
        <f t="shared" si="6"/>
        <v>3682.8</v>
      </c>
    </row>
    <row r="37" spans="1:8">
      <c r="A37" s="34" t="s">
        <v>38</v>
      </c>
      <c r="B37" s="22">
        <f t="shared" si="0"/>
        <v>2413.232</v>
      </c>
      <c r="C37" s="19">
        <f t="shared" si="1"/>
        <v>5.0999999999999997E-2</v>
      </c>
      <c r="D37" s="23">
        <v>1836</v>
      </c>
      <c r="E37" s="31">
        <f t="shared" si="2"/>
        <v>2279.9438000000005</v>
      </c>
      <c r="F37" s="19">
        <f t="shared" si="5"/>
        <v>6.7500000000000004E-2</v>
      </c>
      <c r="G37" s="38">
        <v>2430</v>
      </c>
      <c r="H37" s="34">
        <f t="shared" si="6"/>
        <v>4266</v>
      </c>
    </row>
    <row r="38" spans="1:8">
      <c r="A38" s="34" t="s">
        <v>39</v>
      </c>
      <c r="B38" s="22">
        <f t="shared" si="0"/>
        <v>2413.2806999999998</v>
      </c>
      <c r="C38" s="19">
        <f t="shared" si="1"/>
        <v>4.87E-2</v>
      </c>
      <c r="D38" s="23">
        <v>1753.2</v>
      </c>
      <c r="E38" s="31">
        <f t="shared" si="2"/>
        <v>2280.0091000000007</v>
      </c>
      <c r="F38" s="19">
        <f t="shared" si="5"/>
        <v>6.5300000000000011E-2</v>
      </c>
      <c r="G38" s="38">
        <v>2350.8000000000002</v>
      </c>
      <c r="H38" s="34">
        <f t="shared" si="6"/>
        <v>4104</v>
      </c>
    </row>
    <row r="39" spans="1:8">
      <c r="A39" s="34" t="s">
        <v>40</v>
      </c>
      <c r="B39" s="22">
        <f t="shared" si="0"/>
        <v>2413.3161</v>
      </c>
      <c r="C39" s="19">
        <f t="shared" si="1"/>
        <v>3.5400000000000001E-2</v>
      </c>
      <c r="D39" s="23">
        <v>1274.4000000000001</v>
      </c>
      <c r="E39" s="31">
        <f t="shared" si="2"/>
        <v>2280.0737000000008</v>
      </c>
      <c r="F39" s="19">
        <f t="shared" si="5"/>
        <v>6.4599999999999991E-2</v>
      </c>
      <c r="G39" s="38">
        <v>2325.6</v>
      </c>
      <c r="H39" s="34">
        <f t="shared" si="6"/>
        <v>3600</v>
      </c>
    </row>
    <row r="40" spans="1:8">
      <c r="A40" s="34" t="s">
        <v>41</v>
      </c>
      <c r="B40" s="22">
        <f t="shared" si="0"/>
        <v>2413.3595</v>
      </c>
      <c r="C40" s="19">
        <f t="shared" si="1"/>
        <v>4.3400000000000001E-2</v>
      </c>
      <c r="D40" s="23">
        <v>1562.4</v>
      </c>
      <c r="E40" s="31">
        <f t="shared" si="2"/>
        <v>2280.1391000000008</v>
      </c>
      <c r="F40" s="19">
        <f t="shared" si="5"/>
        <v>6.54E-2</v>
      </c>
      <c r="G40" s="38">
        <v>2354.4</v>
      </c>
      <c r="H40" s="34">
        <f t="shared" si="6"/>
        <v>3916.8</v>
      </c>
    </row>
    <row r="41" spans="1:8">
      <c r="A41" s="34" t="s">
        <v>42</v>
      </c>
      <c r="B41" s="22">
        <f t="shared" si="0"/>
        <v>2413.4115999999999</v>
      </c>
      <c r="C41" s="19">
        <f t="shared" si="1"/>
        <v>5.21E-2</v>
      </c>
      <c r="D41" s="23">
        <v>1875.6</v>
      </c>
      <c r="E41" s="31">
        <f t="shared" si="2"/>
        <v>2280.1989000000008</v>
      </c>
      <c r="F41" s="19">
        <f t="shared" si="5"/>
        <v>5.9800000000000006E-2</v>
      </c>
      <c r="G41" s="38">
        <v>2152.8000000000002</v>
      </c>
      <c r="H41" s="34">
        <f t="shared" si="6"/>
        <v>4028.4</v>
      </c>
    </row>
    <row r="42" spans="1:8" ht="15.75" thickBot="1">
      <c r="A42" s="35" t="s">
        <v>43</v>
      </c>
      <c r="B42" s="22">
        <f t="shared" si="0"/>
        <v>2413.4503</v>
      </c>
      <c r="C42" s="25">
        <f t="shared" si="1"/>
        <v>3.8699999999999998E-2</v>
      </c>
      <c r="D42" s="26">
        <v>1393.2</v>
      </c>
      <c r="E42" s="24">
        <f t="shared" si="2"/>
        <v>2280.2635000000009</v>
      </c>
      <c r="F42" s="27">
        <f t="shared" si="5"/>
        <v>6.4599999999999991E-2</v>
      </c>
      <c r="G42" s="39">
        <v>2325.6</v>
      </c>
      <c r="H42" s="35">
        <f t="shared" si="6"/>
        <v>3718.8</v>
      </c>
    </row>
    <row r="43" spans="1:8">
      <c r="A43" s="4" t="s">
        <v>45</v>
      </c>
      <c r="B43" s="28"/>
      <c r="C43" s="5"/>
      <c r="D43" s="28">
        <f>SUM(D19:D42)</f>
        <v>33919.199999999997</v>
      </c>
      <c r="E43" s="5"/>
      <c r="F43" s="28"/>
      <c r="G43" s="28">
        <f>SUM(G19:G42)</f>
        <v>55188.000000000007</v>
      </c>
      <c r="H43" s="6">
        <f>SUM(H19:H42)</f>
        <v>89107.199999999997</v>
      </c>
    </row>
    <row r="44" spans="1:8" ht="15.75" thickBot="1">
      <c r="A44" s="10" t="s">
        <v>44</v>
      </c>
      <c r="B44" s="29"/>
      <c r="C44" s="18"/>
      <c r="D44" s="29"/>
      <c r="E44" s="18"/>
      <c r="F44" s="29"/>
      <c r="G44" s="29"/>
      <c r="H44" s="11"/>
    </row>
    <row r="46" spans="1:8">
      <c r="B46" s="42" t="s">
        <v>47</v>
      </c>
      <c r="C46" s="32"/>
    </row>
    <row r="47" spans="1:8">
      <c r="B47" s="43" t="s">
        <v>48</v>
      </c>
      <c r="C47" s="31"/>
    </row>
    <row r="48" spans="1:8">
      <c r="B48" s="44" t="s">
        <v>49</v>
      </c>
      <c r="C48" s="41"/>
    </row>
    <row r="50" spans="1:6">
      <c r="A50" s="45" t="s">
        <v>63</v>
      </c>
      <c r="E50" s="2" t="s">
        <v>64</v>
      </c>
      <c r="F50" s="2"/>
    </row>
    <row r="51" spans="1:6">
      <c r="A51" t="s">
        <v>50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opLeftCell="A21" workbookViewId="0">
      <selection activeCell="K40" sqref="K40"/>
    </sheetView>
  </sheetViews>
  <sheetFormatPr defaultRowHeight="15"/>
  <cols>
    <col min="1" max="1" width="9.140625" customWidth="1"/>
    <col min="2" max="2" width="10.7109375" customWidth="1"/>
    <col min="3" max="3" width="10.42578125" customWidth="1"/>
    <col min="4" max="4" width="11.5703125" customWidth="1"/>
    <col min="5" max="5" width="10.42578125" customWidth="1"/>
    <col min="6" max="6" width="10.5703125" customWidth="1"/>
    <col min="7" max="7" width="12" customWidth="1"/>
    <col min="8" max="8" width="12.5703125" customWidth="1"/>
  </cols>
  <sheetData>
    <row r="1" spans="1:10">
      <c r="A1" s="2" t="s">
        <v>66</v>
      </c>
      <c r="B1" s="2"/>
      <c r="C1" s="2"/>
      <c r="D1" s="2"/>
      <c r="E1" s="2"/>
      <c r="F1" s="2"/>
      <c r="G1" s="2"/>
      <c r="H1" s="2"/>
    </row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I3" s="2"/>
      <c r="J3" s="2"/>
    </row>
    <row r="4" spans="1:10" ht="15.75">
      <c r="D4" s="1" t="s">
        <v>52</v>
      </c>
    </row>
    <row r="5" spans="1:10">
      <c r="B5" s="2" t="s">
        <v>51</v>
      </c>
      <c r="C5" s="2"/>
      <c r="D5" s="2"/>
      <c r="E5" s="2"/>
      <c r="F5" s="2"/>
      <c r="G5" s="2"/>
      <c r="H5" s="2"/>
    </row>
    <row r="6" spans="1:10">
      <c r="B6" s="2"/>
      <c r="C6" s="2" t="s">
        <v>53</v>
      </c>
      <c r="D6" s="2"/>
      <c r="E6" s="2"/>
      <c r="F6" s="2"/>
      <c r="G6" s="2"/>
      <c r="H6" s="2"/>
    </row>
    <row r="7" spans="1:10">
      <c r="B7" s="2"/>
      <c r="C7" s="2"/>
      <c r="D7" s="2" t="s">
        <v>65</v>
      </c>
      <c r="E7" s="2"/>
      <c r="F7" s="2"/>
      <c r="G7" s="2"/>
      <c r="H7" s="2"/>
    </row>
    <row r="8" spans="1:10">
      <c r="A8" s="2" t="s">
        <v>1</v>
      </c>
      <c r="B8" s="3" t="s">
        <v>2</v>
      </c>
    </row>
    <row r="9" spans="1:10">
      <c r="A9" s="2" t="s">
        <v>3</v>
      </c>
    </row>
    <row r="10" spans="1:10" ht="15.75" thickBot="1"/>
    <row r="11" spans="1:10" ht="15.75" thickBot="1">
      <c r="A11" s="15"/>
      <c r="B11" s="4" t="s">
        <v>57</v>
      </c>
      <c r="C11" s="5"/>
      <c r="D11" s="6"/>
      <c r="E11" s="4" t="s">
        <v>58</v>
      </c>
      <c r="F11" s="5"/>
      <c r="G11" s="6"/>
      <c r="H11" s="15" t="s">
        <v>4</v>
      </c>
    </row>
    <row r="12" spans="1:10" ht="15.75" thickBot="1">
      <c r="A12" s="17"/>
      <c r="B12" s="12" t="s">
        <v>5</v>
      </c>
      <c r="C12" s="13"/>
      <c r="D12" s="14"/>
      <c r="E12" s="12" t="s">
        <v>5</v>
      </c>
      <c r="F12" s="13"/>
      <c r="G12" s="14"/>
      <c r="H12" s="17" t="s">
        <v>59</v>
      </c>
    </row>
    <row r="13" spans="1:10" ht="15.75" thickBot="1">
      <c r="A13" s="17"/>
      <c r="B13" s="7" t="s">
        <v>6</v>
      </c>
      <c r="C13" s="8"/>
      <c r="D13" s="9"/>
      <c r="E13" s="7" t="s">
        <v>6</v>
      </c>
      <c r="F13" s="8"/>
      <c r="G13" s="9"/>
      <c r="H13" s="17" t="s">
        <v>61</v>
      </c>
    </row>
    <row r="14" spans="1:10" ht="15.75" thickBot="1">
      <c r="A14" s="17" t="s">
        <v>17</v>
      </c>
      <c r="B14" s="12" t="s">
        <v>62</v>
      </c>
      <c r="C14" s="13"/>
      <c r="D14" s="14"/>
      <c r="E14" s="12" t="s">
        <v>62</v>
      </c>
      <c r="F14" s="13"/>
      <c r="G14" s="14"/>
      <c r="H14" s="17"/>
    </row>
    <row r="15" spans="1:10" ht="15.75" thickBot="1">
      <c r="A15" s="17"/>
      <c r="B15" s="7" t="s">
        <v>7</v>
      </c>
      <c r="C15" s="8"/>
      <c r="D15" s="9"/>
      <c r="E15" s="7" t="s">
        <v>16</v>
      </c>
      <c r="F15" s="8"/>
      <c r="G15" s="9"/>
      <c r="H15" s="16"/>
    </row>
    <row r="16" spans="1:10">
      <c r="A16" s="17"/>
      <c r="B16" s="4" t="s">
        <v>8</v>
      </c>
      <c r="C16" s="15" t="s">
        <v>10</v>
      </c>
      <c r="D16" s="6" t="s">
        <v>12</v>
      </c>
      <c r="E16" s="4" t="s">
        <v>8</v>
      </c>
      <c r="F16" s="15" t="s">
        <v>10</v>
      </c>
      <c r="G16" s="6" t="s">
        <v>12</v>
      </c>
      <c r="H16" s="15" t="s">
        <v>18</v>
      </c>
    </row>
    <row r="17" spans="1:8" ht="15.75" thickBot="1">
      <c r="A17" s="17"/>
      <c r="B17" s="7" t="s">
        <v>9</v>
      </c>
      <c r="C17" s="17" t="s">
        <v>11</v>
      </c>
      <c r="D17" s="9" t="s">
        <v>13</v>
      </c>
      <c r="E17" s="7" t="s">
        <v>9</v>
      </c>
      <c r="F17" s="17" t="s">
        <v>11</v>
      </c>
      <c r="G17" s="9" t="s">
        <v>13</v>
      </c>
      <c r="H17" s="17" t="s">
        <v>60</v>
      </c>
    </row>
    <row r="18" spans="1:8">
      <c r="A18" s="33">
        <v>0</v>
      </c>
      <c r="B18" s="36">
        <v>9779.4580000000005</v>
      </c>
      <c r="C18" s="20"/>
      <c r="D18" s="21"/>
      <c r="E18" s="53">
        <v>11351.106400000001</v>
      </c>
      <c r="F18" s="20"/>
      <c r="G18" s="37"/>
      <c r="H18" s="40"/>
    </row>
    <row r="19" spans="1:8">
      <c r="A19" s="34" t="s">
        <v>20</v>
      </c>
      <c r="B19" s="22">
        <f>B18+C19</f>
        <v>9779.4584000000013</v>
      </c>
      <c r="C19" s="19">
        <f>D19/20</f>
        <v>4.0000000000000002E-4</v>
      </c>
      <c r="D19" s="23">
        <v>8.0000000000000002E-3</v>
      </c>
      <c r="E19" s="54">
        <f>E18+F19</f>
        <v>11351.1888</v>
      </c>
      <c r="F19" s="19">
        <f>G19/20</f>
        <v>8.2400000000000001E-2</v>
      </c>
      <c r="G19" s="34">
        <v>1.6479999999999999</v>
      </c>
      <c r="H19" s="34">
        <f>D19+G19</f>
        <v>1.6559999999999999</v>
      </c>
    </row>
    <row r="20" spans="1:8">
      <c r="A20" s="34" t="s">
        <v>21</v>
      </c>
      <c r="B20" s="22">
        <f>B19+C20</f>
        <v>9779.4584000000013</v>
      </c>
      <c r="C20" s="19">
        <f t="shared" ref="C20:C42" si="0">D20/20</f>
        <v>0</v>
      </c>
      <c r="D20" s="23">
        <v>0</v>
      </c>
      <c r="E20" s="54">
        <f t="shared" ref="E20:E42" si="1">E19+F20</f>
        <v>11351.2876</v>
      </c>
      <c r="F20" s="19">
        <f t="shared" ref="F20:F42" si="2">G20/20</f>
        <v>9.8799999999999999E-2</v>
      </c>
      <c r="G20" s="34">
        <v>1.976</v>
      </c>
      <c r="H20" s="34">
        <f t="shared" ref="H20:H33" si="3">D20+G20</f>
        <v>1.976</v>
      </c>
    </row>
    <row r="21" spans="1:8">
      <c r="A21" s="34" t="s">
        <v>22</v>
      </c>
      <c r="B21" s="22">
        <f t="shared" ref="B21:B42" si="4">B20+C21</f>
        <v>9779.4588000000022</v>
      </c>
      <c r="C21" s="19">
        <f t="shared" si="0"/>
        <v>4.0000000000000002E-4</v>
      </c>
      <c r="D21" s="23">
        <v>8.0000000000000002E-3</v>
      </c>
      <c r="E21" s="54">
        <f t="shared" si="1"/>
        <v>11351.388799999999</v>
      </c>
      <c r="F21" s="19">
        <f t="shared" si="2"/>
        <v>0.1012</v>
      </c>
      <c r="G21" s="34">
        <v>2.024</v>
      </c>
      <c r="H21" s="34">
        <f t="shared" si="3"/>
        <v>2.032</v>
      </c>
    </row>
    <row r="22" spans="1:8">
      <c r="A22" s="34" t="s">
        <v>23</v>
      </c>
      <c r="B22" s="22">
        <f t="shared" si="4"/>
        <v>9779.459200000003</v>
      </c>
      <c r="C22" s="19">
        <f t="shared" si="0"/>
        <v>4.0000000000000002E-4</v>
      </c>
      <c r="D22" s="23">
        <v>8.0000000000000002E-3</v>
      </c>
      <c r="E22" s="54">
        <f t="shared" si="1"/>
        <v>11351.491199999999</v>
      </c>
      <c r="F22" s="19">
        <f t="shared" si="2"/>
        <v>0.1024</v>
      </c>
      <c r="G22" s="34">
        <v>2.048</v>
      </c>
      <c r="H22" s="34">
        <f t="shared" si="3"/>
        <v>2.056</v>
      </c>
    </row>
    <row r="23" spans="1:8">
      <c r="A23" s="34" t="s">
        <v>24</v>
      </c>
      <c r="B23" s="22">
        <f t="shared" si="4"/>
        <v>9779.4600000000028</v>
      </c>
      <c r="C23" s="19">
        <f t="shared" si="0"/>
        <v>8.0000000000000004E-4</v>
      </c>
      <c r="D23" s="23">
        <v>1.6E-2</v>
      </c>
      <c r="E23" s="54">
        <f t="shared" si="1"/>
        <v>11351.555599999998</v>
      </c>
      <c r="F23" s="19">
        <f t="shared" si="2"/>
        <v>6.4399999999999999E-2</v>
      </c>
      <c r="G23" s="34">
        <v>1.288</v>
      </c>
      <c r="H23" s="34">
        <f t="shared" si="3"/>
        <v>1.304</v>
      </c>
    </row>
    <row r="24" spans="1:8">
      <c r="A24" s="34" t="s">
        <v>25</v>
      </c>
      <c r="B24" s="22">
        <f t="shared" si="4"/>
        <v>9779.4608000000026</v>
      </c>
      <c r="C24" s="19">
        <f t="shared" si="0"/>
        <v>8.0000000000000004E-4</v>
      </c>
      <c r="D24" s="23">
        <v>1.6E-2</v>
      </c>
      <c r="E24" s="54">
        <f t="shared" si="1"/>
        <v>11351.593199999998</v>
      </c>
      <c r="F24" s="19">
        <f t="shared" si="2"/>
        <v>3.7600000000000001E-2</v>
      </c>
      <c r="G24" s="34">
        <v>0.752</v>
      </c>
      <c r="H24" s="34">
        <f t="shared" si="3"/>
        <v>0.76800000000000002</v>
      </c>
    </row>
    <row r="25" spans="1:8">
      <c r="A25" s="34" t="s">
        <v>26</v>
      </c>
      <c r="B25" s="22">
        <f t="shared" si="4"/>
        <v>9779.4616000000024</v>
      </c>
      <c r="C25" s="19">
        <f t="shared" si="0"/>
        <v>8.0000000000000004E-4</v>
      </c>
      <c r="D25" s="23">
        <v>1.6E-2</v>
      </c>
      <c r="E25" s="54">
        <f t="shared" si="1"/>
        <v>11351.625999999998</v>
      </c>
      <c r="F25" s="19">
        <f t="shared" si="2"/>
        <v>3.2800000000000003E-2</v>
      </c>
      <c r="G25" s="34">
        <v>0.65600000000000003</v>
      </c>
      <c r="H25" s="34">
        <f t="shared" si="3"/>
        <v>0.67200000000000004</v>
      </c>
    </row>
    <row r="26" spans="1:8">
      <c r="A26" s="55" t="s">
        <v>27</v>
      </c>
      <c r="B26" s="22">
        <f t="shared" si="4"/>
        <v>9779.4624000000022</v>
      </c>
      <c r="C26" s="19">
        <f t="shared" si="0"/>
        <v>8.0000000000000004E-4</v>
      </c>
      <c r="D26" s="23">
        <v>1.6E-2</v>
      </c>
      <c r="E26" s="54">
        <f t="shared" si="1"/>
        <v>11351.663599999998</v>
      </c>
      <c r="F26" s="19">
        <f t="shared" si="2"/>
        <v>3.7600000000000001E-2</v>
      </c>
      <c r="G26" s="34">
        <v>0.752</v>
      </c>
      <c r="H26" s="34">
        <f t="shared" si="3"/>
        <v>0.76800000000000002</v>
      </c>
    </row>
    <row r="27" spans="1:8">
      <c r="A27" s="34" t="s">
        <v>28</v>
      </c>
      <c r="B27" s="22">
        <f t="shared" si="4"/>
        <v>9779.463200000002</v>
      </c>
      <c r="C27" s="19">
        <f t="shared" si="0"/>
        <v>8.0000000000000004E-4</v>
      </c>
      <c r="D27" s="23">
        <v>1.6E-2</v>
      </c>
      <c r="E27" s="54">
        <f t="shared" si="1"/>
        <v>11351.700399999998</v>
      </c>
      <c r="F27" s="19">
        <f t="shared" si="2"/>
        <v>3.6799999999999999E-2</v>
      </c>
      <c r="G27" s="34">
        <v>0.73599999999999999</v>
      </c>
      <c r="H27" s="34">
        <f t="shared" si="3"/>
        <v>0.752</v>
      </c>
    </row>
    <row r="28" spans="1:8">
      <c r="A28" s="34" t="s">
        <v>29</v>
      </c>
      <c r="B28" s="22">
        <f t="shared" si="4"/>
        <v>9779.4640000000018</v>
      </c>
      <c r="C28" s="19">
        <f t="shared" si="0"/>
        <v>8.0000000000000004E-4</v>
      </c>
      <c r="D28" s="23">
        <v>1.6E-2</v>
      </c>
      <c r="E28" s="54">
        <f t="shared" si="1"/>
        <v>11351.735199999997</v>
      </c>
      <c r="F28" s="19">
        <f t="shared" si="2"/>
        <v>3.4799999999999998E-2</v>
      </c>
      <c r="G28" s="34">
        <v>0.69599999999999995</v>
      </c>
      <c r="H28" s="34">
        <f t="shared" si="3"/>
        <v>0.71199999999999997</v>
      </c>
    </row>
    <row r="29" spans="1:8">
      <c r="A29" s="34" t="s">
        <v>30</v>
      </c>
      <c r="B29" s="22">
        <f t="shared" si="4"/>
        <v>9779.4652000000024</v>
      </c>
      <c r="C29" s="19">
        <f t="shared" si="0"/>
        <v>1.2000000000000001E-3</v>
      </c>
      <c r="D29" s="23">
        <v>2.4E-2</v>
      </c>
      <c r="E29" s="54">
        <f t="shared" si="1"/>
        <v>11351.769599999998</v>
      </c>
      <c r="F29" s="19">
        <f t="shared" si="2"/>
        <v>3.44E-2</v>
      </c>
      <c r="G29" s="34">
        <v>0.68799999999999994</v>
      </c>
      <c r="H29" s="34">
        <f t="shared" si="3"/>
        <v>0.71199999999999997</v>
      </c>
    </row>
    <row r="30" spans="1:8">
      <c r="A30" s="55" t="s">
        <v>31</v>
      </c>
      <c r="B30" s="22">
        <f t="shared" si="4"/>
        <v>9779.4660000000022</v>
      </c>
      <c r="C30" s="19">
        <f t="shared" si="0"/>
        <v>8.0000000000000004E-4</v>
      </c>
      <c r="D30" s="23">
        <v>1.6E-2</v>
      </c>
      <c r="E30" s="54">
        <f t="shared" si="1"/>
        <v>11351.803599999997</v>
      </c>
      <c r="F30" s="19">
        <f t="shared" si="2"/>
        <v>3.4000000000000002E-2</v>
      </c>
      <c r="G30" s="34">
        <v>0.68</v>
      </c>
      <c r="H30" s="34">
        <f t="shared" si="3"/>
        <v>0.69600000000000006</v>
      </c>
    </row>
    <row r="31" spans="1:8">
      <c r="A31" s="34" t="s">
        <v>32</v>
      </c>
      <c r="B31" s="22">
        <f t="shared" si="4"/>
        <v>9779.466400000003</v>
      </c>
      <c r="C31" s="19">
        <f t="shared" si="0"/>
        <v>4.0000000000000002E-4</v>
      </c>
      <c r="D31" s="23">
        <v>8.0000000000000002E-3</v>
      </c>
      <c r="E31" s="54">
        <f t="shared" si="1"/>
        <v>11351.838799999998</v>
      </c>
      <c r="F31" s="19">
        <f t="shared" si="2"/>
        <v>3.5199999999999995E-2</v>
      </c>
      <c r="G31" s="34">
        <v>0.70399999999999996</v>
      </c>
      <c r="H31" s="34">
        <f t="shared" si="3"/>
        <v>0.71199999999999997</v>
      </c>
    </row>
    <row r="32" spans="1:8">
      <c r="A32" s="34" t="s">
        <v>33</v>
      </c>
      <c r="B32" s="22">
        <f t="shared" si="4"/>
        <v>9779.4672000000028</v>
      </c>
      <c r="C32" s="19">
        <f t="shared" si="0"/>
        <v>8.0000000000000004E-4</v>
      </c>
      <c r="D32" s="23">
        <v>1.6E-2</v>
      </c>
      <c r="E32" s="54">
        <f t="shared" si="1"/>
        <v>11351.884399999997</v>
      </c>
      <c r="F32" s="19">
        <f t="shared" si="2"/>
        <v>4.5600000000000002E-2</v>
      </c>
      <c r="G32" s="34">
        <v>0.91200000000000003</v>
      </c>
      <c r="H32" s="34">
        <f t="shared" si="3"/>
        <v>0.92800000000000005</v>
      </c>
    </row>
    <row r="33" spans="1:8">
      <c r="A33" s="55" t="s">
        <v>34</v>
      </c>
      <c r="B33" s="22">
        <f t="shared" si="4"/>
        <v>9779.4680000000026</v>
      </c>
      <c r="C33" s="19">
        <f t="shared" si="0"/>
        <v>8.0000000000000004E-4</v>
      </c>
      <c r="D33" s="23">
        <v>1.6E-2</v>
      </c>
      <c r="E33" s="54">
        <f t="shared" si="1"/>
        <v>11351.919599999997</v>
      </c>
      <c r="F33" s="19">
        <f t="shared" si="2"/>
        <v>3.5199999999999995E-2</v>
      </c>
      <c r="G33" s="34">
        <v>0.70399999999999996</v>
      </c>
      <c r="H33" s="34">
        <f t="shared" si="3"/>
        <v>0.72</v>
      </c>
    </row>
    <row r="34" spans="1:8">
      <c r="A34" s="55" t="s">
        <v>35</v>
      </c>
      <c r="B34" s="22">
        <f t="shared" si="4"/>
        <v>9779.4688000000024</v>
      </c>
      <c r="C34" s="19">
        <f t="shared" si="0"/>
        <v>8.0000000000000004E-4</v>
      </c>
      <c r="D34" s="23">
        <v>1.6E-2</v>
      </c>
      <c r="E34" s="54">
        <f t="shared" si="1"/>
        <v>11351.959599999998</v>
      </c>
      <c r="F34" s="19">
        <f t="shared" si="2"/>
        <v>0.04</v>
      </c>
      <c r="G34" s="38">
        <v>0.8</v>
      </c>
      <c r="H34" s="34">
        <f t="shared" ref="H34:H42" si="5">D34+G34</f>
        <v>0.81600000000000006</v>
      </c>
    </row>
    <row r="35" spans="1:8">
      <c r="A35" s="34" t="s">
        <v>36</v>
      </c>
      <c r="B35" s="22">
        <f t="shared" si="4"/>
        <v>9779.470000000003</v>
      </c>
      <c r="C35" s="19">
        <f t="shared" si="0"/>
        <v>1.2000000000000001E-3</v>
      </c>
      <c r="D35" s="23">
        <v>2.4E-2</v>
      </c>
      <c r="E35" s="54">
        <f t="shared" si="1"/>
        <v>11351.991599999998</v>
      </c>
      <c r="F35" s="19">
        <f t="shared" si="2"/>
        <v>3.2000000000000001E-2</v>
      </c>
      <c r="G35" s="38">
        <v>0.64</v>
      </c>
      <c r="H35" s="34">
        <f t="shared" si="5"/>
        <v>0.66400000000000003</v>
      </c>
    </row>
    <row r="36" spans="1:8">
      <c r="A36" s="34" t="s">
        <v>37</v>
      </c>
      <c r="B36" s="22">
        <f t="shared" si="4"/>
        <v>9779.4708000000028</v>
      </c>
      <c r="C36" s="19">
        <f t="shared" si="0"/>
        <v>8.0000000000000004E-4</v>
      </c>
      <c r="D36" s="23">
        <v>1.6E-2</v>
      </c>
      <c r="E36" s="54">
        <f t="shared" si="1"/>
        <v>11352.025599999997</v>
      </c>
      <c r="F36" s="19">
        <f t="shared" si="2"/>
        <v>3.4000000000000002E-2</v>
      </c>
      <c r="G36" s="38">
        <v>0.68</v>
      </c>
      <c r="H36" s="34">
        <f t="shared" si="5"/>
        <v>0.69600000000000006</v>
      </c>
    </row>
    <row r="37" spans="1:8">
      <c r="A37" s="34" t="s">
        <v>38</v>
      </c>
      <c r="B37" s="22">
        <f t="shared" si="4"/>
        <v>9779.4716000000026</v>
      </c>
      <c r="C37" s="19">
        <f t="shared" si="0"/>
        <v>8.0000000000000004E-4</v>
      </c>
      <c r="D37" s="23">
        <v>1.6E-2</v>
      </c>
      <c r="E37" s="54">
        <f t="shared" si="1"/>
        <v>11352.063199999997</v>
      </c>
      <c r="F37" s="19">
        <f t="shared" si="2"/>
        <v>3.7600000000000001E-2</v>
      </c>
      <c r="G37" s="38">
        <v>0.752</v>
      </c>
      <c r="H37" s="34">
        <f t="shared" si="5"/>
        <v>0.76800000000000002</v>
      </c>
    </row>
    <row r="38" spans="1:8">
      <c r="A38" s="34" t="s">
        <v>39</v>
      </c>
      <c r="B38" s="22">
        <f t="shared" si="4"/>
        <v>9779.4724000000024</v>
      </c>
      <c r="C38" s="19">
        <f t="shared" si="0"/>
        <v>8.0000000000000004E-4</v>
      </c>
      <c r="D38" s="23">
        <v>1.6E-2</v>
      </c>
      <c r="E38" s="54">
        <f t="shared" si="1"/>
        <v>11352.096799999998</v>
      </c>
      <c r="F38" s="19">
        <f t="shared" si="2"/>
        <v>3.3600000000000005E-2</v>
      </c>
      <c r="G38" s="38">
        <v>0.67200000000000004</v>
      </c>
      <c r="H38" s="34">
        <f t="shared" si="5"/>
        <v>0.68800000000000006</v>
      </c>
    </row>
    <row r="39" spans="1:8">
      <c r="A39" s="34" t="s">
        <v>40</v>
      </c>
      <c r="B39" s="22">
        <f t="shared" si="4"/>
        <v>9779.4732000000022</v>
      </c>
      <c r="C39" s="19">
        <f t="shared" si="0"/>
        <v>8.0000000000000004E-4</v>
      </c>
      <c r="D39" s="23">
        <v>1.6E-2</v>
      </c>
      <c r="E39" s="54">
        <f t="shared" si="1"/>
        <v>11352.131199999998</v>
      </c>
      <c r="F39" s="19">
        <f t="shared" si="2"/>
        <v>3.44E-2</v>
      </c>
      <c r="G39" s="38">
        <v>0.68799999999999994</v>
      </c>
      <c r="H39" s="34">
        <f t="shared" si="5"/>
        <v>0.70399999999999996</v>
      </c>
    </row>
    <row r="40" spans="1:8">
      <c r="A40" s="34" t="s">
        <v>41</v>
      </c>
      <c r="B40" s="22">
        <f t="shared" si="4"/>
        <v>9779.473600000003</v>
      </c>
      <c r="C40" s="19">
        <f t="shared" si="0"/>
        <v>4.0000000000000002E-4</v>
      </c>
      <c r="D40" s="23">
        <v>8.0000000000000002E-3</v>
      </c>
      <c r="E40" s="54">
        <f t="shared" si="1"/>
        <v>11352.162799999998</v>
      </c>
      <c r="F40" s="19">
        <f t="shared" si="2"/>
        <v>3.1600000000000003E-2</v>
      </c>
      <c r="G40" s="38">
        <v>0.63200000000000001</v>
      </c>
      <c r="H40" s="34">
        <f t="shared" si="5"/>
        <v>0.64</v>
      </c>
    </row>
    <row r="41" spans="1:8">
      <c r="A41" s="34" t="s">
        <v>42</v>
      </c>
      <c r="B41" s="22">
        <f t="shared" si="4"/>
        <v>9779.4740000000038</v>
      </c>
      <c r="C41" s="19">
        <f t="shared" si="0"/>
        <v>4.0000000000000002E-4</v>
      </c>
      <c r="D41" s="23">
        <v>8.0000000000000002E-3</v>
      </c>
      <c r="E41" s="54">
        <f t="shared" si="1"/>
        <v>11352.237599999999</v>
      </c>
      <c r="F41" s="19">
        <f t="shared" si="2"/>
        <v>7.4800000000000005E-2</v>
      </c>
      <c r="G41" s="38">
        <v>1.496</v>
      </c>
      <c r="H41" s="34">
        <f t="shared" si="5"/>
        <v>1.504</v>
      </c>
    </row>
    <row r="42" spans="1:8" ht="15.75" thickBot="1">
      <c r="A42" s="35" t="s">
        <v>43</v>
      </c>
      <c r="B42" s="24">
        <f t="shared" si="4"/>
        <v>9779.4744000000046</v>
      </c>
      <c r="C42" s="25">
        <f t="shared" si="0"/>
        <v>4.0000000000000002E-4</v>
      </c>
      <c r="D42" s="26">
        <v>8.0000000000000002E-3</v>
      </c>
      <c r="E42" s="52">
        <f t="shared" si="1"/>
        <v>11352.310799999999</v>
      </c>
      <c r="F42" s="27">
        <f t="shared" si="2"/>
        <v>7.3200000000000001E-2</v>
      </c>
      <c r="G42" s="39">
        <v>1.464</v>
      </c>
      <c r="H42" s="35">
        <f t="shared" si="5"/>
        <v>1.472</v>
      </c>
    </row>
    <row r="43" spans="1:8">
      <c r="A43" s="4" t="s">
        <v>45</v>
      </c>
      <c r="B43" s="28"/>
      <c r="C43" s="5"/>
      <c r="D43" s="28">
        <f>SUM(D19:D42)</f>
        <v>0.32800000000000012</v>
      </c>
      <c r="E43" s="5"/>
      <c r="F43" s="28"/>
      <c r="G43" s="28">
        <f>SUM(G19:G42)</f>
        <v>24.088000000000001</v>
      </c>
      <c r="H43" s="6">
        <v>23.84</v>
      </c>
    </row>
    <row r="44" spans="1:8" ht="15.75" thickBot="1">
      <c r="A44" s="10" t="s">
        <v>44</v>
      </c>
      <c r="B44" s="29"/>
      <c r="C44" s="18"/>
      <c r="D44" s="29"/>
      <c r="E44" s="18"/>
      <c r="F44" s="29"/>
      <c r="G44" s="29"/>
      <c r="H44" s="11"/>
    </row>
    <row r="46" spans="1:8">
      <c r="B46" s="42" t="s">
        <v>47</v>
      </c>
      <c r="C46" s="32"/>
    </row>
    <row r="47" spans="1:8">
      <c r="B47" s="43" t="s">
        <v>48</v>
      </c>
      <c r="C47" s="31"/>
    </row>
    <row r="48" spans="1:8">
      <c r="B48" s="44" t="s">
        <v>49</v>
      </c>
      <c r="C48" s="41"/>
    </row>
    <row r="50" spans="1:6">
      <c r="A50" s="45" t="s">
        <v>63</v>
      </c>
      <c r="E50" s="2" t="s">
        <v>64</v>
      </c>
      <c r="F50" s="2"/>
    </row>
    <row r="51" spans="1:6">
      <c r="A51" t="s">
        <v>50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Лист(акт.)</vt:lpstr>
      <vt:lpstr>Лист1 (реакт.)</vt:lpstr>
      <vt:lpstr>Лист1 (ТСН)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2015-06-18T05:43:14Z</cp:lastPrinted>
  <dcterms:created xsi:type="dcterms:W3CDTF">2013-12-05T06:37:27Z</dcterms:created>
  <dcterms:modified xsi:type="dcterms:W3CDTF">2016-06-16T10:10:08Z</dcterms:modified>
</cp:coreProperties>
</file>