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(реакт.)" sheetId="1" r:id="rId1"/>
    <sheet name="Лист1 (акт.)" sheetId="5" r:id="rId2"/>
    <sheet name="Лист1 (ТСН)" sheetId="6" r:id="rId3"/>
    <sheet name="Лист2" sheetId="2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H19" i="1"/>
  <c r="G43" i="5"/>
  <c r="F42"/>
  <c r="H42"/>
  <c r="F41"/>
  <c r="H41"/>
  <c r="F40"/>
  <c r="H40"/>
  <c r="F39"/>
  <c r="H39"/>
  <c r="F38"/>
  <c r="H38"/>
  <c r="F37"/>
  <c r="H37"/>
  <c r="F36"/>
  <c r="H36"/>
  <c r="F35"/>
  <c r="H35"/>
  <c r="D43"/>
  <c r="C42"/>
  <c r="C41"/>
  <c r="C40"/>
  <c r="C39"/>
  <c r="C38"/>
  <c r="C37"/>
  <c r="C36"/>
  <c r="C35"/>
  <c r="G43" i="6"/>
  <c r="F42"/>
  <c r="H42"/>
  <c r="F41"/>
  <c r="H41"/>
  <c r="F40"/>
  <c r="H40"/>
  <c r="F39"/>
  <c r="H39"/>
  <c r="F38"/>
  <c r="H38"/>
  <c r="F37"/>
  <c r="H37"/>
  <c r="F36"/>
  <c r="H36"/>
  <c r="F35"/>
  <c r="H35"/>
  <c r="C35"/>
  <c r="C36"/>
  <c r="C37"/>
  <c r="C38"/>
  <c r="C39"/>
  <c r="C40"/>
  <c r="C41"/>
  <c r="C42"/>
  <c r="D43"/>
  <c r="G43" i="1"/>
  <c r="F42"/>
  <c r="H42"/>
  <c r="F41"/>
  <c r="H41"/>
  <c r="F40"/>
  <c r="H40"/>
  <c r="F39"/>
  <c r="H39"/>
  <c r="F38"/>
  <c r="H38"/>
  <c r="F37"/>
  <c r="H37"/>
  <c r="F36"/>
  <c r="H36"/>
  <c r="F35"/>
  <c r="H35"/>
  <c r="D43"/>
  <c r="C42"/>
  <c r="C41"/>
  <c r="C40"/>
  <c r="C39"/>
  <c r="C38"/>
  <c r="C37"/>
  <c r="C36"/>
  <c r="C35"/>
  <c r="F34" i="5"/>
  <c r="H34"/>
  <c r="F33"/>
  <c r="H33"/>
  <c r="C34"/>
  <c r="C33"/>
  <c r="F34" i="6"/>
  <c r="H34"/>
  <c r="F33"/>
  <c r="H33"/>
  <c r="C34"/>
  <c r="C33"/>
  <c r="F34" i="1"/>
  <c r="H34"/>
  <c r="F33"/>
  <c r="H33"/>
  <c r="C34"/>
  <c r="C33"/>
  <c r="F32" i="6"/>
  <c r="H32"/>
  <c r="F31"/>
  <c r="H31"/>
  <c r="F30"/>
  <c r="H30"/>
  <c r="C30"/>
  <c r="C31"/>
  <c r="C32"/>
  <c r="H32" i="1"/>
  <c r="F32"/>
  <c r="F31"/>
  <c r="H31"/>
  <c r="F30"/>
  <c r="H30"/>
  <c r="C32"/>
  <c r="C31"/>
  <c r="C30"/>
  <c r="F32" i="5"/>
  <c r="H32"/>
  <c r="F31"/>
  <c r="H31"/>
  <c r="F30"/>
  <c r="H30"/>
  <c r="C32"/>
  <c r="C31"/>
  <c r="C30"/>
  <c r="F29" i="6"/>
  <c r="H29"/>
  <c r="F28"/>
  <c r="H28"/>
  <c r="F27"/>
  <c r="H27"/>
  <c r="C29"/>
  <c r="C28"/>
  <c r="C27"/>
  <c r="F29" i="5"/>
  <c r="H29"/>
  <c r="F28"/>
  <c r="H28"/>
  <c r="F27"/>
  <c r="H27"/>
  <c r="C29"/>
  <c r="C28"/>
  <c r="C27"/>
  <c r="F29" i="1"/>
  <c r="H29"/>
  <c r="F28"/>
  <c r="H28"/>
  <c r="F27"/>
  <c r="H27"/>
  <c r="C29"/>
  <c r="C28"/>
  <c r="C27"/>
  <c r="H20"/>
  <c r="H21"/>
  <c r="H22"/>
  <c r="H23"/>
  <c r="H24"/>
  <c r="H25"/>
  <c r="H26"/>
  <c r="H20" i="5"/>
  <c r="H21"/>
  <c r="H22"/>
  <c r="H23"/>
  <c r="H24"/>
  <c r="H25"/>
  <c r="H26"/>
  <c r="H19"/>
  <c r="H20" i="6"/>
  <c r="H21"/>
  <c r="H22"/>
  <c r="H23"/>
  <c r="H24"/>
  <c r="H25"/>
  <c r="H26"/>
  <c r="H19"/>
  <c r="F20"/>
  <c r="F21"/>
  <c r="F22"/>
  <c r="F23"/>
  <c r="F24"/>
  <c r="F25"/>
  <c r="F26"/>
  <c r="C20"/>
  <c r="C21"/>
  <c r="C22"/>
  <c r="C23"/>
  <c r="C24"/>
  <c r="C25"/>
  <c r="C26"/>
  <c r="F20" i="5"/>
  <c r="F21"/>
  <c r="F22"/>
  <c r="F23"/>
  <c r="F24"/>
  <c r="F25"/>
  <c r="F26"/>
  <c r="C20"/>
  <c r="C21"/>
  <c r="C22"/>
  <c r="C23"/>
  <c r="C24"/>
  <c r="C25"/>
  <c r="C26"/>
  <c r="F20" i="1"/>
  <c r="F21"/>
  <c r="F22"/>
  <c r="F23"/>
  <c r="F24"/>
  <c r="F25"/>
  <c r="F26"/>
  <c r="C20"/>
  <c r="C21"/>
  <c r="C22"/>
  <c r="C23"/>
  <c r="C24"/>
  <c r="C25"/>
  <c r="C26"/>
  <c r="F19"/>
  <c r="E19" s="1"/>
  <c r="E20" s="1"/>
  <c r="F19" i="5"/>
  <c r="E19" s="1"/>
  <c r="E20" s="1"/>
  <c r="E21" s="1"/>
  <c r="E22" s="1"/>
  <c r="E23" s="1"/>
  <c r="E24" s="1"/>
  <c r="E25" s="1"/>
  <c r="E26" s="1"/>
  <c r="F19" i="6"/>
  <c r="E19" s="1"/>
  <c r="E20" s="1"/>
  <c r="C19"/>
  <c r="B19" s="1"/>
  <c r="B20" s="1"/>
  <c r="B21" s="1"/>
  <c r="B22" s="1"/>
  <c r="B23" s="1"/>
  <c r="B24" s="1"/>
  <c r="B25" s="1"/>
  <c r="B26" s="1"/>
  <c r="B27" s="1"/>
  <c r="C19" i="5"/>
  <c r="B19" s="1"/>
  <c r="C19" i="1"/>
  <c r="B19" s="1"/>
  <c r="E21" i="6" l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B28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20" i="5"/>
  <c r="B21" s="1"/>
  <c r="B22" s="1"/>
  <c r="B23" s="1"/>
  <c r="B24" s="1"/>
  <c r="B25" s="1"/>
  <c r="B26" s="1"/>
  <c r="H43" i="1"/>
  <c r="H43" i="5"/>
  <c r="E27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B27"/>
  <c r="B20" i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28" i="5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E21" i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</calcChain>
</file>

<file path=xl/sharedStrings.xml><?xml version="1.0" encoding="utf-8"?>
<sst xmlns="http://schemas.openxmlformats.org/spreadsheetml/2006/main" count="207" uniqueCount="66">
  <si>
    <t xml:space="preserve">              Воронежская область, г. Лиски, ул. Ст. Разина, д.13, т.8(47391)-4-67-55; 7-88-35</t>
  </si>
  <si>
    <t>дог. №2</t>
  </si>
  <si>
    <t>ЗАО "Лискимонтажконструкция"</t>
  </si>
  <si>
    <t>397907,Воронежская обл., г. Лиски, ул. Монтажников, д.1, т. 8-(47391)-3-21-47; 3-48-75</t>
  </si>
  <si>
    <t>Суммарная</t>
  </si>
  <si>
    <t>Аварийная бронь</t>
  </si>
  <si>
    <t>Технологическая бронь</t>
  </si>
  <si>
    <t>Номер счетчика</t>
  </si>
  <si>
    <t>показания</t>
  </si>
  <si>
    <t>счетчика</t>
  </si>
  <si>
    <t>разность</t>
  </si>
  <si>
    <t>показаний</t>
  </si>
  <si>
    <t>расход</t>
  </si>
  <si>
    <t>(кВт*час)</t>
  </si>
  <si>
    <t xml:space="preserve">    нагрузка</t>
  </si>
  <si>
    <t xml:space="preserve">         Номер счетчика</t>
  </si>
  <si>
    <t>Часы</t>
  </si>
  <si>
    <t>суммарный</t>
  </si>
  <si>
    <t>расход(кВтч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</si>
  <si>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</si>
  <si>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</si>
  <si>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</si>
  <si>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</si>
  <si>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</si>
  <si>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</si>
  <si>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</si>
  <si>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</si>
  <si>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</si>
  <si>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</si>
  <si>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</si>
  <si>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</si>
  <si>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</si>
  <si>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</si>
  <si>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</si>
  <si>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</si>
  <si>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</si>
  <si>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</si>
  <si>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</si>
  <si>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</si>
  <si>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</si>
  <si>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</si>
  <si>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</si>
  <si>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</si>
  <si>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сутки</t>
  </si>
  <si>
    <t>Сумма за</t>
  </si>
  <si>
    <t>Расчетный коэффициент- 36000</t>
  </si>
  <si>
    <r>
      <t>К</t>
    </r>
    <r>
      <rPr>
        <sz val="11"/>
        <color theme="1"/>
        <rFont val="Calibri"/>
        <family val="2"/>
        <charset val="204"/>
        <scheme val="minor"/>
      </rPr>
      <t>згу</t>
    </r>
  </si>
  <si>
    <r>
      <t>К</t>
    </r>
    <r>
      <rPr>
        <sz val="11"/>
        <color theme="1"/>
        <rFont val="Calibri"/>
        <family val="2"/>
        <charset val="204"/>
        <scheme val="minor"/>
      </rPr>
      <t>згв</t>
    </r>
  </si>
  <si>
    <t>Кз</t>
  </si>
  <si>
    <t>М.П.</t>
  </si>
  <si>
    <t xml:space="preserve">    записи показаний электросчетчиков активной энергии, подсчета</t>
  </si>
  <si>
    <t xml:space="preserve">         ПРОТОКОЛ</t>
  </si>
  <si>
    <t>почасовых активных и реактивных  нагрузок</t>
  </si>
  <si>
    <t>Источник электроснабжения Т-1</t>
  </si>
  <si>
    <t xml:space="preserve"> Источник электроснабжения Т-2</t>
  </si>
  <si>
    <t>Источник электроснабжения ТСН-1</t>
  </si>
  <si>
    <t xml:space="preserve"> Источник электроснабжения ТСН-2</t>
  </si>
  <si>
    <t>активная</t>
  </si>
  <si>
    <t>расход(кВтч)</t>
  </si>
  <si>
    <t>нагрузка</t>
  </si>
  <si>
    <t>Расчетный коэффициент- 20</t>
  </si>
  <si>
    <r>
      <t>Руководитель   ____________</t>
    </r>
    <r>
      <rPr>
        <b/>
        <u/>
        <sz val="11"/>
        <color theme="1"/>
        <rFont val="Calibri"/>
        <family val="2"/>
        <charset val="204"/>
        <scheme val="minor"/>
      </rPr>
      <t xml:space="preserve">Н.В. Белоконев </t>
    </r>
  </si>
  <si>
    <r>
      <t xml:space="preserve">                Исполнитель _____________</t>
    </r>
    <r>
      <rPr>
        <b/>
        <u/>
        <sz val="11"/>
        <color theme="1"/>
        <rFont val="Calibri"/>
        <family val="2"/>
        <charset val="204"/>
        <scheme val="minor"/>
      </rPr>
      <t>В.Д. Снопов</t>
    </r>
  </si>
  <si>
    <t>Лискинский участок Лискинского отделения ПАО "Воронежская энергосбытовая компания"</t>
  </si>
  <si>
    <t xml:space="preserve">   за "16"  декабря  2015г.</t>
  </si>
  <si>
    <t xml:space="preserve">    реактивная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</si>
</sst>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16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0" xfId="0" applyBorder="1"/>
    <xf numFmtId="0" fontId="0" fillId="0" borderId="37" xfId="0" applyBorder="1"/>
    <xf numFmtId="0" fontId="2" fillId="0" borderId="35" xfId="0" applyFont="1" applyBorder="1"/>
    <xf numFmtId="0" fontId="2" fillId="0" borderId="34" xfId="0" applyFont="1" applyBorder="1"/>
    <xf numFmtId="0" fontId="2" fillId="0" borderId="36" xfId="0" applyFont="1" applyBorder="1"/>
    <xf numFmtId="0" fontId="2" fillId="0" borderId="0" xfId="0" applyFont="1" applyFill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20" xfId="0" applyNumberFormat="1" applyBorder="1"/>
    <xf numFmtId="164" fontId="0" fillId="0" borderId="34" xfId="0" applyNumberFormat="1" applyBorder="1"/>
    <xf numFmtId="165" fontId="0" fillId="0" borderId="15" xfId="0" applyNumberFormat="1" applyBorder="1"/>
    <xf numFmtId="165" fontId="0" fillId="0" borderId="27" xfId="0" applyNumberFormat="1" applyBorder="1"/>
    <xf numFmtId="165" fontId="0" fillId="0" borderId="16" xfId="0" applyNumberFormat="1" applyBorder="1"/>
    <xf numFmtId="164" fontId="0" fillId="0" borderId="25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25" workbookViewId="0">
      <selection activeCell="G43" sqref="G43"/>
    </sheetView>
  </sheetViews>
  <sheetFormatPr defaultRowHeight="15"/>
  <cols>
    <col min="1" max="1" width="9.140625" customWidth="1"/>
    <col min="2" max="2" width="10.7109375" customWidth="1"/>
    <col min="3" max="3" width="10.42578125" customWidth="1"/>
    <col min="4" max="4" width="10.28515625" customWidth="1"/>
    <col min="5" max="5" width="10.42578125" customWidth="1"/>
    <col min="6" max="6" width="10.5703125" customWidth="1"/>
    <col min="7" max="7" width="10.7109375" customWidth="1"/>
    <col min="8" max="8" width="12.85546875" customWidth="1"/>
  </cols>
  <sheetData>
    <row r="1" spans="1:10">
      <c r="A1" s="2" t="s">
        <v>63</v>
      </c>
      <c r="B1" s="2"/>
      <c r="C1" s="2"/>
      <c r="D1" s="2"/>
      <c r="E1" s="2"/>
      <c r="F1" s="2"/>
      <c r="G1" s="2"/>
      <c r="H1" s="2"/>
    </row>
    <row r="2" spans="1:1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I3" s="2"/>
      <c r="J3" s="2"/>
    </row>
    <row r="4" spans="1:10" ht="15.75">
      <c r="D4" s="1" t="s">
        <v>51</v>
      </c>
    </row>
    <row r="5" spans="1:10">
      <c r="B5" s="2" t="s">
        <v>50</v>
      </c>
      <c r="C5" s="2"/>
      <c r="D5" s="2"/>
      <c r="E5" s="2"/>
      <c r="F5" s="2"/>
      <c r="G5" s="2"/>
      <c r="H5" s="2"/>
    </row>
    <row r="6" spans="1:10">
      <c r="B6" s="2"/>
      <c r="C6" s="2" t="s">
        <v>52</v>
      </c>
      <c r="D6" s="2"/>
      <c r="E6" s="2"/>
      <c r="F6" s="2"/>
      <c r="G6" s="2"/>
      <c r="H6" s="2"/>
    </row>
    <row r="7" spans="1:10">
      <c r="B7" s="2"/>
      <c r="C7" s="2"/>
      <c r="D7" s="2" t="s">
        <v>64</v>
      </c>
      <c r="E7" s="2"/>
      <c r="F7" s="2"/>
      <c r="G7" s="2"/>
      <c r="H7" s="2"/>
    </row>
    <row r="8" spans="1:10">
      <c r="A8" s="2" t="s">
        <v>1</v>
      </c>
      <c r="B8" s="3" t="s">
        <v>2</v>
      </c>
    </row>
    <row r="9" spans="1:10">
      <c r="A9" s="2" t="s">
        <v>3</v>
      </c>
    </row>
    <row r="10" spans="1:10" ht="15.75" thickBot="1"/>
    <row r="11" spans="1:10" ht="15.75" thickBot="1">
      <c r="A11" s="15"/>
      <c r="B11" s="4" t="s">
        <v>53</v>
      </c>
      <c r="C11" s="5"/>
      <c r="D11" s="6"/>
      <c r="E11" s="4" t="s">
        <v>54</v>
      </c>
      <c r="F11" s="5"/>
      <c r="G11" s="6"/>
      <c r="H11" s="46" t="s">
        <v>4</v>
      </c>
    </row>
    <row r="12" spans="1:10" ht="15.75" thickBot="1">
      <c r="A12" s="17"/>
      <c r="B12" s="12" t="s">
        <v>5</v>
      </c>
      <c r="C12" s="13"/>
      <c r="D12" s="14"/>
      <c r="E12" s="12" t="s">
        <v>5</v>
      </c>
      <c r="F12" s="13"/>
      <c r="G12" s="14"/>
      <c r="H12" s="47" t="s">
        <v>65</v>
      </c>
    </row>
    <row r="13" spans="1:10" ht="15.75" thickBot="1">
      <c r="A13" s="17"/>
      <c r="B13" s="7" t="s">
        <v>6</v>
      </c>
      <c r="C13" s="8"/>
      <c r="D13" s="9"/>
      <c r="E13" s="7" t="s">
        <v>6</v>
      </c>
      <c r="F13" s="8"/>
      <c r="G13" s="9"/>
      <c r="H13" s="47" t="s">
        <v>14</v>
      </c>
    </row>
    <row r="14" spans="1:10" ht="15.75" thickBot="1">
      <c r="A14" s="17" t="s">
        <v>16</v>
      </c>
      <c r="B14" s="12" t="s">
        <v>45</v>
      </c>
      <c r="C14" s="13"/>
      <c r="D14" s="14"/>
      <c r="E14" s="12" t="s">
        <v>45</v>
      </c>
      <c r="F14" s="13"/>
      <c r="G14" s="14"/>
      <c r="H14" s="17"/>
    </row>
    <row r="15" spans="1:10" ht="15.75" thickBot="1">
      <c r="A15" s="17"/>
      <c r="B15" s="7" t="s">
        <v>7</v>
      </c>
      <c r="C15" s="8"/>
      <c r="D15" s="9"/>
      <c r="E15" s="7" t="s">
        <v>15</v>
      </c>
      <c r="F15" s="8"/>
      <c r="G15" s="9"/>
      <c r="H15" s="16"/>
    </row>
    <row r="16" spans="1:10">
      <c r="A16" s="17"/>
      <c r="B16" s="4" t="s">
        <v>8</v>
      </c>
      <c r="C16" s="15" t="s">
        <v>10</v>
      </c>
      <c r="D16" s="6" t="s">
        <v>12</v>
      </c>
      <c r="E16" s="4" t="s">
        <v>8</v>
      </c>
      <c r="F16" s="15" t="s">
        <v>10</v>
      </c>
      <c r="G16" s="6" t="s">
        <v>12</v>
      </c>
      <c r="H16" s="15" t="s">
        <v>17</v>
      </c>
    </row>
    <row r="17" spans="1:8" ht="15.75" thickBot="1">
      <c r="A17" s="17"/>
      <c r="B17" s="7" t="s">
        <v>9</v>
      </c>
      <c r="C17" s="17" t="s">
        <v>11</v>
      </c>
      <c r="D17" s="9" t="s">
        <v>13</v>
      </c>
      <c r="E17" s="7" t="s">
        <v>9</v>
      </c>
      <c r="F17" s="17" t="s">
        <v>11</v>
      </c>
      <c r="G17" s="9" t="s">
        <v>13</v>
      </c>
      <c r="H17" s="17" t="s">
        <v>18</v>
      </c>
    </row>
    <row r="18" spans="1:8">
      <c r="A18" s="33">
        <v>0</v>
      </c>
      <c r="B18" s="52">
        <v>2269.5630000000001</v>
      </c>
      <c r="C18" s="20"/>
      <c r="D18" s="21"/>
      <c r="E18" s="30">
        <v>2040.1131</v>
      </c>
      <c r="F18" s="20"/>
      <c r="G18" s="37"/>
      <c r="H18" s="40"/>
    </row>
    <row r="19" spans="1:8">
      <c r="A19" s="34" t="s">
        <v>19</v>
      </c>
      <c r="B19" s="22">
        <f>B18+C19</f>
        <v>2269.6102000000001</v>
      </c>
      <c r="C19" s="19">
        <f>D19/36000</f>
        <v>4.7199999999999999E-2</v>
      </c>
      <c r="D19" s="23">
        <v>1699.2</v>
      </c>
      <c r="E19" s="31">
        <f>E18+F19</f>
        <v>2040.1557</v>
      </c>
      <c r="F19" s="19">
        <f>G19/36000</f>
        <v>4.2599999999999999E-2</v>
      </c>
      <c r="G19" s="38">
        <v>1533.6</v>
      </c>
      <c r="H19" s="34">
        <f>D19+G19</f>
        <v>3232.8</v>
      </c>
    </row>
    <row r="20" spans="1:8">
      <c r="A20" s="34" t="s">
        <v>20</v>
      </c>
      <c r="B20" s="22">
        <f t="shared" ref="B20:B42" si="0">B19+C20</f>
        <v>2269.6525000000001</v>
      </c>
      <c r="C20" s="19">
        <f t="shared" ref="C20:C42" si="1">D20/36000</f>
        <v>4.2299999999999997E-2</v>
      </c>
      <c r="D20" s="48">
        <v>1522.8</v>
      </c>
      <c r="E20" s="31">
        <f t="shared" ref="E20:E42" si="2">E19+F20</f>
        <v>2040.1966</v>
      </c>
      <c r="F20" s="19">
        <f t="shared" ref="F20:F42" si="3">G20/36000</f>
        <v>4.0900000000000006E-2</v>
      </c>
      <c r="G20" s="49">
        <v>1472.4</v>
      </c>
      <c r="H20" s="34">
        <f t="shared" ref="H20:H42" si="4">D20+G20</f>
        <v>2995.2</v>
      </c>
    </row>
    <row r="21" spans="1:8">
      <c r="A21" s="34" t="s">
        <v>21</v>
      </c>
      <c r="B21" s="22">
        <f t="shared" si="0"/>
        <v>2269.6836000000003</v>
      </c>
      <c r="C21" s="19">
        <f t="shared" si="1"/>
        <v>3.1099999999999999E-2</v>
      </c>
      <c r="D21" s="23">
        <v>1119.5999999999999</v>
      </c>
      <c r="E21" s="31">
        <f t="shared" si="2"/>
        <v>2040.2365</v>
      </c>
      <c r="F21" s="19">
        <f t="shared" si="3"/>
        <v>3.9900000000000005E-2</v>
      </c>
      <c r="G21" s="49">
        <v>1436.4</v>
      </c>
      <c r="H21" s="34">
        <f t="shared" si="4"/>
        <v>2556</v>
      </c>
    </row>
    <row r="22" spans="1:8">
      <c r="A22" s="34" t="s">
        <v>22</v>
      </c>
      <c r="B22" s="22">
        <f t="shared" si="0"/>
        <v>2269.7249000000002</v>
      </c>
      <c r="C22" s="19">
        <f t="shared" si="1"/>
        <v>4.1299999999999996E-2</v>
      </c>
      <c r="D22" s="48">
        <v>1486.8</v>
      </c>
      <c r="E22" s="31">
        <f t="shared" si="2"/>
        <v>2040.2764999999999</v>
      </c>
      <c r="F22" s="19">
        <f t="shared" si="3"/>
        <v>0.04</v>
      </c>
      <c r="G22" s="49">
        <v>1440</v>
      </c>
      <c r="H22" s="34">
        <f t="shared" si="4"/>
        <v>2926.8</v>
      </c>
    </row>
    <row r="23" spans="1:8">
      <c r="A23" s="34" t="s">
        <v>23</v>
      </c>
      <c r="B23" s="22">
        <f t="shared" si="0"/>
        <v>2269.7542000000003</v>
      </c>
      <c r="C23" s="19">
        <f t="shared" si="1"/>
        <v>2.93E-2</v>
      </c>
      <c r="D23" s="23">
        <v>1054.8</v>
      </c>
      <c r="E23" s="31">
        <f t="shared" si="2"/>
        <v>2040.3106</v>
      </c>
      <c r="F23" s="19">
        <f t="shared" si="3"/>
        <v>3.4099999999999998E-2</v>
      </c>
      <c r="G23" s="38">
        <v>1227.5999999999999</v>
      </c>
      <c r="H23" s="34">
        <f t="shared" si="4"/>
        <v>2282.3999999999996</v>
      </c>
    </row>
    <row r="24" spans="1:8">
      <c r="A24" s="34" t="s">
        <v>24</v>
      </c>
      <c r="B24" s="22">
        <f t="shared" si="0"/>
        <v>2269.7759000000001</v>
      </c>
      <c r="C24" s="19">
        <f t="shared" si="1"/>
        <v>2.1700000000000001E-2</v>
      </c>
      <c r="D24" s="48">
        <v>781.2</v>
      </c>
      <c r="E24" s="31">
        <f t="shared" si="2"/>
        <v>2040.3443</v>
      </c>
      <c r="F24" s="19">
        <f t="shared" si="3"/>
        <v>3.3700000000000001E-2</v>
      </c>
      <c r="G24" s="49">
        <v>1213.2</v>
      </c>
      <c r="H24" s="34">
        <f t="shared" si="4"/>
        <v>1994.4</v>
      </c>
    </row>
    <row r="25" spans="1:8">
      <c r="A25" s="34" t="s">
        <v>25</v>
      </c>
      <c r="B25" s="22">
        <f t="shared" si="0"/>
        <v>2269.8070000000002</v>
      </c>
      <c r="C25" s="19">
        <f t="shared" si="1"/>
        <v>3.1099999999999999E-2</v>
      </c>
      <c r="D25" s="23">
        <v>1119.5999999999999</v>
      </c>
      <c r="E25" s="31">
        <f t="shared" si="2"/>
        <v>2040.3771999999999</v>
      </c>
      <c r="F25" s="19">
        <f t="shared" si="3"/>
        <v>3.2900000000000006E-2</v>
      </c>
      <c r="G25" s="38">
        <v>1184.4000000000001</v>
      </c>
      <c r="H25" s="34">
        <f t="shared" si="4"/>
        <v>2304</v>
      </c>
    </row>
    <row r="26" spans="1:8">
      <c r="A26" s="34" t="s">
        <v>26</v>
      </c>
      <c r="B26" s="22">
        <f t="shared" si="0"/>
        <v>2269.8440000000001</v>
      </c>
      <c r="C26" s="19">
        <f t="shared" si="1"/>
        <v>3.6999999999999998E-2</v>
      </c>
      <c r="D26" s="48">
        <v>1332</v>
      </c>
      <c r="E26" s="31">
        <f t="shared" si="2"/>
        <v>2040.4103</v>
      </c>
      <c r="F26" s="19">
        <f t="shared" si="3"/>
        <v>3.3099999999999997E-2</v>
      </c>
      <c r="G26" s="38">
        <v>1191.5999999999999</v>
      </c>
      <c r="H26" s="34">
        <f t="shared" si="4"/>
        <v>2523.6</v>
      </c>
    </row>
    <row r="27" spans="1:8">
      <c r="A27" s="34" t="s">
        <v>27</v>
      </c>
      <c r="B27" s="22">
        <f t="shared" si="0"/>
        <v>2269.8768</v>
      </c>
      <c r="C27" s="19">
        <f t="shared" si="1"/>
        <v>3.2799999999999996E-2</v>
      </c>
      <c r="D27" s="23">
        <v>1180.8</v>
      </c>
      <c r="E27" s="31">
        <f t="shared" si="2"/>
        <v>2040.4649999999999</v>
      </c>
      <c r="F27" s="19">
        <f t="shared" si="3"/>
        <v>5.4699999999999999E-2</v>
      </c>
      <c r="G27" s="38">
        <v>1969.2</v>
      </c>
      <c r="H27" s="34">
        <f t="shared" si="4"/>
        <v>3150</v>
      </c>
    </row>
    <row r="28" spans="1:8">
      <c r="A28" s="34" t="s">
        <v>28</v>
      </c>
      <c r="B28" s="22">
        <f t="shared" si="0"/>
        <v>2269.9221000000002</v>
      </c>
      <c r="C28" s="19">
        <f t="shared" si="1"/>
        <v>4.53E-2</v>
      </c>
      <c r="D28" s="23">
        <v>1630.8</v>
      </c>
      <c r="E28" s="31">
        <f t="shared" si="2"/>
        <v>2040.5264999999999</v>
      </c>
      <c r="F28" s="19">
        <f t="shared" si="3"/>
        <v>6.1499999999999999E-2</v>
      </c>
      <c r="G28" s="49">
        <v>2214</v>
      </c>
      <c r="H28" s="34">
        <f t="shared" si="4"/>
        <v>3844.8</v>
      </c>
    </row>
    <row r="29" spans="1:8">
      <c r="A29" s="34" t="s">
        <v>29</v>
      </c>
      <c r="B29" s="22">
        <f t="shared" si="0"/>
        <v>2269.9570000000003</v>
      </c>
      <c r="C29" s="19">
        <f t="shared" si="1"/>
        <v>3.49E-2</v>
      </c>
      <c r="D29" s="23">
        <v>1256.4000000000001</v>
      </c>
      <c r="E29" s="31">
        <f t="shared" si="2"/>
        <v>2040.5924</v>
      </c>
      <c r="F29" s="19">
        <f t="shared" si="3"/>
        <v>6.59E-2</v>
      </c>
      <c r="G29" s="38">
        <v>2372.4</v>
      </c>
      <c r="H29" s="34">
        <f t="shared" si="4"/>
        <v>3628.8</v>
      </c>
    </row>
    <row r="30" spans="1:8">
      <c r="A30" s="34" t="s">
        <v>30</v>
      </c>
      <c r="B30" s="22">
        <f t="shared" si="0"/>
        <v>2269.9783000000002</v>
      </c>
      <c r="C30" s="19">
        <f t="shared" si="1"/>
        <v>2.1299999999999999E-2</v>
      </c>
      <c r="D30" s="23">
        <v>766.8</v>
      </c>
      <c r="E30" s="31">
        <f t="shared" si="2"/>
        <v>2040.6545000000001</v>
      </c>
      <c r="F30" s="19">
        <f t="shared" si="3"/>
        <v>6.2099999999999995E-2</v>
      </c>
      <c r="G30" s="38">
        <v>2235.6</v>
      </c>
      <c r="H30" s="34">
        <f t="shared" si="4"/>
        <v>3002.3999999999996</v>
      </c>
    </row>
    <row r="31" spans="1:8">
      <c r="A31" s="34" t="s">
        <v>31</v>
      </c>
      <c r="B31" s="22">
        <f t="shared" si="0"/>
        <v>2270.0107000000003</v>
      </c>
      <c r="C31" s="19">
        <f t="shared" si="1"/>
        <v>3.2400000000000005E-2</v>
      </c>
      <c r="D31" s="23">
        <v>1166.4000000000001</v>
      </c>
      <c r="E31" s="31">
        <f t="shared" si="2"/>
        <v>2040.6998000000001</v>
      </c>
      <c r="F31" s="19">
        <f t="shared" si="3"/>
        <v>4.53E-2</v>
      </c>
      <c r="G31" s="38">
        <v>1630.8</v>
      </c>
      <c r="H31" s="34">
        <f t="shared" si="4"/>
        <v>2797.2</v>
      </c>
    </row>
    <row r="32" spans="1:8">
      <c r="A32" s="34" t="s">
        <v>32</v>
      </c>
      <c r="B32" s="22">
        <f t="shared" si="0"/>
        <v>2270.0540000000001</v>
      </c>
      <c r="C32" s="19">
        <f t="shared" si="1"/>
        <v>4.3299999999999998E-2</v>
      </c>
      <c r="D32" s="23">
        <v>1558.8</v>
      </c>
      <c r="E32" s="31">
        <f t="shared" si="2"/>
        <v>2040.7728000000002</v>
      </c>
      <c r="F32" s="19">
        <f t="shared" si="3"/>
        <v>7.2999999999999995E-2</v>
      </c>
      <c r="G32" s="49">
        <v>2628</v>
      </c>
      <c r="H32" s="34">
        <f t="shared" si="4"/>
        <v>4186.8</v>
      </c>
    </row>
    <row r="33" spans="1:8">
      <c r="A33" s="34" t="s">
        <v>33</v>
      </c>
      <c r="B33" s="22">
        <f t="shared" si="0"/>
        <v>2270.0929000000001</v>
      </c>
      <c r="C33" s="50">
        <f t="shared" si="1"/>
        <v>3.8900000000000004E-2</v>
      </c>
      <c r="D33" s="23">
        <v>1400.4</v>
      </c>
      <c r="E33" s="31">
        <f t="shared" si="2"/>
        <v>2040.8524000000002</v>
      </c>
      <c r="F33" s="19">
        <f t="shared" si="3"/>
        <v>7.9600000000000004E-2</v>
      </c>
      <c r="G33" s="38">
        <v>2865.6</v>
      </c>
      <c r="H33" s="34">
        <f t="shared" si="4"/>
        <v>4266</v>
      </c>
    </row>
    <row r="34" spans="1:8">
      <c r="A34" s="34" t="s">
        <v>34</v>
      </c>
      <c r="B34" s="22">
        <f t="shared" si="0"/>
        <v>2270.1410000000001</v>
      </c>
      <c r="C34" s="19">
        <f t="shared" si="1"/>
        <v>4.8099999999999997E-2</v>
      </c>
      <c r="D34" s="23">
        <v>1731.6</v>
      </c>
      <c r="E34" s="31">
        <f t="shared" si="2"/>
        <v>2040.9323000000002</v>
      </c>
      <c r="F34" s="19">
        <f t="shared" si="3"/>
        <v>7.9899999999999999E-2</v>
      </c>
      <c r="G34" s="38">
        <v>2876.4</v>
      </c>
      <c r="H34" s="34">
        <f t="shared" si="4"/>
        <v>4608</v>
      </c>
    </row>
    <row r="35" spans="1:8">
      <c r="A35" s="34" t="s">
        <v>35</v>
      </c>
      <c r="B35" s="22">
        <f t="shared" si="0"/>
        <v>2270.1732999999999</v>
      </c>
      <c r="C35" s="19">
        <f t="shared" si="1"/>
        <v>3.2299999999999995E-2</v>
      </c>
      <c r="D35" s="23">
        <v>1162.8</v>
      </c>
      <c r="E35" s="31">
        <f t="shared" si="2"/>
        <v>2040.9955000000002</v>
      </c>
      <c r="F35" s="19">
        <f t="shared" si="3"/>
        <v>6.3199999999999992E-2</v>
      </c>
      <c r="G35" s="38">
        <v>2275.1999999999998</v>
      </c>
      <c r="H35" s="34">
        <f t="shared" si="4"/>
        <v>3438</v>
      </c>
    </row>
    <row r="36" spans="1:8">
      <c r="A36" s="34" t="s">
        <v>36</v>
      </c>
      <c r="B36" s="22">
        <f t="shared" si="0"/>
        <v>2270.2066999999997</v>
      </c>
      <c r="C36" s="19">
        <f t="shared" si="1"/>
        <v>3.3399999999999999E-2</v>
      </c>
      <c r="D36" s="23">
        <v>1202.4000000000001</v>
      </c>
      <c r="E36" s="31">
        <f t="shared" si="2"/>
        <v>2041.0643000000002</v>
      </c>
      <c r="F36" s="19">
        <f t="shared" si="3"/>
        <v>6.88E-2</v>
      </c>
      <c r="G36" s="38">
        <v>2476.8000000000002</v>
      </c>
      <c r="H36" s="34">
        <f t="shared" si="4"/>
        <v>3679.2000000000003</v>
      </c>
    </row>
    <row r="37" spans="1:8">
      <c r="A37" s="34" t="s">
        <v>37</v>
      </c>
      <c r="B37" s="22">
        <f t="shared" si="0"/>
        <v>2270.2537999999995</v>
      </c>
      <c r="C37" s="19">
        <f t="shared" si="1"/>
        <v>4.7099999999999996E-2</v>
      </c>
      <c r="D37" s="23">
        <v>1695.6</v>
      </c>
      <c r="E37" s="31">
        <f t="shared" si="2"/>
        <v>2041.1309000000003</v>
      </c>
      <c r="F37" s="19">
        <f t="shared" si="3"/>
        <v>6.6599999999999993E-2</v>
      </c>
      <c r="G37" s="38">
        <v>2397.6</v>
      </c>
      <c r="H37" s="34">
        <f t="shared" si="4"/>
        <v>4093.2</v>
      </c>
    </row>
    <row r="38" spans="1:8">
      <c r="A38" s="34" t="s">
        <v>38</v>
      </c>
      <c r="B38" s="22">
        <f t="shared" si="0"/>
        <v>2270.2923999999994</v>
      </c>
      <c r="C38" s="19">
        <f t="shared" si="1"/>
        <v>3.8599999999999995E-2</v>
      </c>
      <c r="D38" s="23">
        <v>1389.6</v>
      </c>
      <c r="E38" s="31">
        <f t="shared" si="2"/>
        <v>2041.1842000000004</v>
      </c>
      <c r="F38" s="19">
        <f t="shared" si="3"/>
        <v>5.33E-2</v>
      </c>
      <c r="G38" s="38">
        <v>1918.8</v>
      </c>
      <c r="H38" s="34">
        <f t="shared" si="4"/>
        <v>3308.3999999999996</v>
      </c>
    </row>
    <row r="39" spans="1:8">
      <c r="A39" s="34" t="s">
        <v>39</v>
      </c>
      <c r="B39" s="22">
        <f t="shared" si="0"/>
        <v>2270.3287999999993</v>
      </c>
      <c r="C39" s="19">
        <f t="shared" si="1"/>
        <v>3.6400000000000002E-2</v>
      </c>
      <c r="D39" s="23">
        <v>1310.4000000000001</v>
      </c>
      <c r="E39" s="31">
        <f t="shared" si="2"/>
        <v>2041.2398000000003</v>
      </c>
      <c r="F39" s="19">
        <f t="shared" si="3"/>
        <v>5.5599999999999997E-2</v>
      </c>
      <c r="G39" s="38">
        <v>2001.6</v>
      </c>
      <c r="H39" s="34">
        <f t="shared" si="4"/>
        <v>3312</v>
      </c>
    </row>
    <row r="40" spans="1:8">
      <c r="A40" s="34" t="s">
        <v>40</v>
      </c>
      <c r="B40" s="22">
        <f t="shared" si="0"/>
        <v>2270.3728999999994</v>
      </c>
      <c r="C40" s="19">
        <f t="shared" si="1"/>
        <v>4.41E-2</v>
      </c>
      <c r="D40" s="23">
        <v>1587.6</v>
      </c>
      <c r="E40" s="31">
        <f t="shared" si="2"/>
        <v>2041.3002000000004</v>
      </c>
      <c r="F40" s="19">
        <f t="shared" si="3"/>
        <v>6.0400000000000002E-2</v>
      </c>
      <c r="G40" s="38">
        <v>2174.4</v>
      </c>
      <c r="H40" s="34">
        <f t="shared" si="4"/>
        <v>3762</v>
      </c>
    </row>
    <row r="41" spans="1:8">
      <c r="A41" s="34" t="s">
        <v>41</v>
      </c>
      <c r="B41" s="22">
        <f t="shared" si="0"/>
        <v>2270.4046999999996</v>
      </c>
      <c r="C41" s="19">
        <f t="shared" si="1"/>
        <v>3.1800000000000002E-2</v>
      </c>
      <c r="D41" s="23">
        <v>1144.8</v>
      </c>
      <c r="E41" s="31">
        <f t="shared" si="2"/>
        <v>2041.3664000000003</v>
      </c>
      <c r="F41" s="19">
        <f t="shared" si="3"/>
        <v>6.6199999999999995E-2</v>
      </c>
      <c r="G41" s="38">
        <v>2383.1999999999998</v>
      </c>
      <c r="H41" s="34">
        <f t="shared" si="4"/>
        <v>3528</v>
      </c>
    </row>
    <row r="42" spans="1:8" ht="15.75" thickBot="1">
      <c r="A42" s="35" t="s">
        <v>42</v>
      </c>
      <c r="B42" s="24">
        <f t="shared" si="0"/>
        <v>2270.4429999999998</v>
      </c>
      <c r="C42" s="25">
        <f t="shared" si="1"/>
        <v>3.8300000000000001E-2</v>
      </c>
      <c r="D42" s="26">
        <v>1378.8</v>
      </c>
      <c r="E42" s="31">
        <f t="shared" si="2"/>
        <v>2041.4336000000003</v>
      </c>
      <c r="F42" s="27">
        <f t="shared" si="3"/>
        <v>6.7199999999999996E-2</v>
      </c>
      <c r="G42" s="39">
        <v>2419.1999999999998</v>
      </c>
      <c r="H42" s="35">
        <f t="shared" si="4"/>
        <v>3798</v>
      </c>
    </row>
    <row r="43" spans="1:8">
      <c r="A43" s="4" t="s">
        <v>44</v>
      </c>
      <c r="B43" s="28"/>
      <c r="C43" s="5"/>
      <c r="D43" s="53">
        <f>SUM(D19:D42)</f>
        <v>31679.999999999993</v>
      </c>
      <c r="E43" s="5"/>
      <c r="F43" s="28"/>
      <c r="G43" s="53">
        <f>SUM(G19:G42)</f>
        <v>47538</v>
      </c>
      <c r="H43" s="6">
        <f>SUM(H19:H42)</f>
        <v>79218</v>
      </c>
    </row>
    <row r="44" spans="1:8" ht="15.75" thickBot="1">
      <c r="A44" s="10" t="s">
        <v>43</v>
      </c>
      <c r="B44" s="29"/>
      <c r="C44" s="18"/>
      <c r="D44" s="29"/>
      <c r="E44" s="18"/>
      <c r="F44" s="29"/>
      <c r="G44" s="29"/>
      <c r="H44" s="11"/>
    </row>
    <row r="46" spans="1:8">
      <c r="B46" s="42" t="s">
        <v>46</v>
      </c>
      <c r="C46" s="32"/>
    </row>
    <row r="47" spans="1:8">
      <c r="B47" s="43" t="s">
        <v>47</v>
      </c>
      <c r="C47" s="31"/>
    </row>
    <row r="48" spans="1:8">
      <c r="B48" s="44" t="s">
        <v>48</v>
      </c>
      <c r="C48" s="41"/>
    </row>
    <row r="50" spans="1:6">
      <c r="A50" s="45" t="s">
        <v>61</v>
      </c>
      <c r="E50" s="2" t="s">
        <v>62</v>
      </c>
      <c r="F50" s="2"/>
    </row>
    <row r="51" spans="1:6">
      <c r="A51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opLeftCell="A24" workbookViewId="0">
      <selection activeCell="G43" sqref="G43"/>
    </sheetView>
  </sheetViews>
  <sheetFormatPr defaultRowHeight="15"/>
  <cols>
    <col min="1" max="1" width="9.140625" customWidth="1"/>
    <col min="2" max="2" width="10.7109375" customWidth="1"/>
    <col min="3" max="3" width="10.42578125" customWidth="1"/>
    <col min="4" max="4" width="10.28515625" customWidth="1"/>
    <col min="5" max="5" width="10.42578125" customWidth="1"/>
    <col min="6" max="6" width="10.5703125" customWidth="1"/>
    <col min="7" max="7" width="10.7109375" customWidth="1"/>
    <col min="8" max="8" width="12.85546875" customWidth="1"/>
  </cols>
  <sheetData>
    <row r="1" spans="1:10">
      <c r="A1" s="2" t="s">
        <v>63</v>
      </c>
      <c r="B1" s="2"/>
      <c r="C1" s="2"/>
      <c r="D1" s="2"/>
      <c r="E1" s="2"/>
      <c r="F1" s="2"/>
      <c r="G1" s="2"/>
      <c r="H1" s="2"/>
    </row>
    <row r="2" spans="1:1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I3" s="2"/>
      <c r="J3" s="2"/>
    </row>
    <row r="4" spans="1:10" ht="15.75">
      <c r="D4" s="1" t="s">
        <v>51</v>
      </c>
    </row>
    <row r="5" spans="1:10">
      <c r="B5" s="2" t="s">
        <v>50</v>
      </c>
      <c r="C5" s="2"/>
      <c r="D5" s="2"/>
      <c r="E5" s="2"/>
      <c r="F5" s="2"/>
      <c r="G5" s="2"/>
      <c r="H5" s="2"/>
    </row>
    <row r="6" spans="1:10">
      <c r="B6" s="2"/>
      <c r="C6" s="2" t="s">
        <v>52</v>
      </c>
      <c r="D6" s="2"/>
      <c r="E6" s="2"/>
      <c r="F6" s="2"/>
      <c r="G6" s="2"/>
      <c r="H6" s="2"/>
    </row>
    <row r="7" spans="1:10">
      <c r="B7" s="2"/>
      <c r="C7" s="2"/>
      <c r="D7" s="2" t="s">
        <v>64</v>
      </c>
      <c r="E7" s="2"/>
      <c r="F7" s="2"/>
      <c r="G7" s="2"/>
      <c r="H7" s="2"/>
    </row>
    <row r="8" spans="1:10">
      <c r="A8" s="2" t="s">
        <v>1</v>
      </c>
      <c r="B8" s="3" t="s">
        <v>2</v>
      </c>
    </row>
    <row r="9" spans="1:10">
      <c r="A9" s="2" t="s">
        <v>3</v>
      </c>
    </row>
    <row r="10" spans="1:10" ht="15.75" thickBot="1"/>
    <row r="11" spans="1:10" ht="15.75" thickBot="1">
      <c r="A11" s="15"/>
      <c r="B11" s="4" t="s">
        <v>53</v>
      </c>
      <c r="C11" s="5"/>
      <c r="D11" s="6"/>
      <c r="E11" s="4" t="s">
        <v>54</v>
      </c>
      <c r="F11" s="5"/>
      <c r="G11" s="6"/>
      <c r="H11" s="46" t="s">
        <v>4</v>
      </c>
    </row>
    <row r="12" spans="1:10" ht="15.75" thickBot="1">
      <c r="A12" s="17"/>
      <c r="B12" s="12" t="s">
        <v>5</v>
      </c>
      <c r="C12" s="13"/>
      <c r="D12" s="14"/>
      <c r="E12" s="12" t="s">
        <v>5</v>
      </c>
      <c r="F12" s="13"/>
      <c r="G12" s="14"/>
      <c r="H12" s="47" t="s">
        <v>57</v>
      </c>
    </row>
    <row r="13" spans="1:10" ht="15.75" thickBot="1">
      <c r="A13" s="17"/>
      <c r="B13" s="7" t="s">
        <v>6</v>
      </c>
      <c r="C13" s="8"/>
      <c r="D13" s="9"/>
      <c r="E13" s="7" t="s">
        <v>6</v>
      </c>
      <c r="F13" s="8"/>
      <c r="G13" s="9"/>
      <c r="H13" s="47" t="s">
        <v>14</v>
      </c>
    </row>
    <row r="14" spans="1:10" ht="15.75" thickBot="1">
      <c r="A14" s="17" t="s">
        <v>16</v>
      </c>
      <c r="B14" s="12" t="s">
        <v>45</v>
      </c>
      <c r="C14" s="13"/>
      <c r="D14" s="14"/>
      <c r="E14" s="12" t="s">
        <v>45</v>
      </c>
      <c r="F14" s="13"/>
      <c r="G14" s="14"/>
      <c r="H14" s="17"/>
    </row>
    <row r="15" spans="1:10" ht="15.75" thickBot="1">
      <c r="A15" s="17"/>
      <c r="B15" s="7" t="s">
        <v>7</v>
      </c>
      <c r="C15" s="8"/>
      <c r="D15" s="9"/>
      <c r="E15" s="7" t="s">
        <v>15</v>
      </c>
      <c r="F15" s="8"/>
      <c r="G15" s="9"/>
      <c r="H15" s="16"/>
    </row>
    <row r="16" spans="1:10">
      <c r="A16" s="17"/>
      <c r="B16" s="4" t="s">
        <v>8</v>
      </c>
      <c r="C16" s="15" t="s">
        <v>10</v>
      </c>
      <c r="D16" s="6" t="s">
        <v>12</v>
      </c>
      <c r="E16" s="4" t="s">
        <v>8</v>
      </c>
      <c r="F16" s="15" t="s">
        <v>10</v>
      </c>
      <c r="G16" s="6" t="s">
        <v>12</v>
      </c>
      <c r="H16" s="15" t="s">
        <v>17</v>
      </c>
    </row>
    <row r="17" spans="1:8" ht="15.75" thickBot="1">
      <c r="A17" s="17"/>
      <c r="B17" s="7" t="s">
        <v>9</v>
      </c>
      <c r="C17" s="17" t="s">
        <v>11</v>
      </c>
      <c r="D17" s="9" t="s">
        <v>13</v>
      </c>
      <c r="E17" s="7" t="s">
        <v>9</v>
      </c>
      <c r="F17" s="17" t="s">
        <v>11</v>
      </c>
      <c r="G17" s="9" t="s">
        <v>13</v>
      </c>
      <c r="H17" s="17" t="s">
        <v>18</v>
      </c>
    </row>
    <row r="18" spans="1:8">
      <c r="A18" s="33">
        <v>0</v>
      </c>
      <c r="B18" s="36">
        <v>3167.8724999999999</v>
      </c>
      <c r="C18" s="20"/>
      <c r="D18" s="21"/>
      <c r="E18" s="51">
        <v>3010.567</v>
      </c>
      <c r="F18" s="20"/>
      <c r="G18" s="37"/>
      <c r="H18" s="40"/>
    </row>
    <row r="19" spans="1:8">
      <c r="A19" s="34" t="s">
        <v>19</v>
      </c>
      <c r="B19" s="22">
        <f>B18+C19</f>
        <v>3167.9258999999997</v>
      </c>
      <c r="C19" s="19">
        <f>D19/36000</f>
        <v>5.3400000000000003E-2</v>
      </c>
      <c r="D19" s="23">
        <v>1922.4</v>
      </c>
      <c r="E19" s="31">
        <f>E18+F19</f>
        <v>3010.6228999999998</v>
      </c>
      <c r="F19" s="19">
        <f>G19/36000</f>
        <v>5.5900000000000005E-2</v>
      </c>
      <c r="G19" s="38">
        <v>2012.4</v>
      </c>
      <c r="H19" s="34">
        <f>D19+G19</f>
        <v>3934.8</v>
      </c>
    </row>
    <row r="20" spans="1:8">
      <c r="A20" s="34" t="s">
        <v>20</v>
      </c>
      <c r="B20" s="22">
        <f t="shared" ref="B20:B42" si="0">B19+C20</f>
        <v>3167.9772999999996</v>
      </c>
      <c r="C20" s="19">
        <f t="shared" ref="C20:C42" si="1">D20/36000</f>
        <v>5.1400000000000001E-2</v>
      </c>
      <c r="D20" s="48">
        <v>1850.4</v>
      </c>
      <c r="E20" s="31">
        <f t="shared" ref="E20:E42" si="2">E19+F20</f>
        <v>3010.6776</v>
      </c>
      <c r="F20" s="19">
        <f t="shared" ref="F20:F42" si="3">G20/36000</f>
        <v>5.4699999999999999E-2</v>
      </c>
      <c r="G20" s="49">
        <v>1969.2</v>
      </c>
      <c r="H20" s="34">
        <f t="shared" ref="H20:H42" si="4">D20+G20</f>
        <v>3819.6000000000004</v>
      </c>
    </row>
    <row r="21" spans="1:8">
      <c r="A21" s="34" t="s">
        <v>21</v>
      </c>
      <c r="B21" s="22">
        <f t="shared" si="0"/>
        <v>3168.0217999999995</v>
      </c>
      <c r="C21" s="19">
        <f t="shared" si="1"/>
        <v>4.4499999999999998E-2</v>
      </c>
      <c r="D21" s="48">
        <v>1602</v>
      </c>
      <c r="E21" s="31">
        <f t="shared" si="2"/>
        <v>3010.7298999999998</v>
      </c>
      <c r="F21" s="19">
        <f t="shared" si="3"/>
        <v>5.2299999999999999E-2</v>
      </c>
      <c r="G21" s="49">
        <v>1882.8</v>
      </c>
      <c r="H21" s="34">
        <f t="shared" si="4"/>
        <v>3484.8</v>
      </c>
    </row>
    <row r="22" spans="1:8">
      <c r="A22" s="34" t="s">
        <v>22</v>
      </c>
      <c r="B22" s="22">
        <f t="shared" si="0"/>
        <v>3168.0698999999995</v>
      </c>
      <c r="C22" s="19">
        <f t="shared" si="1"/>
        <v>4.8099999999999997E-2</v>
      </c>
      <c r="D22" s="23">
        <v>1731.6</v>
      </c>
      <c r="E22" s="31">
        <f t="shared" si="2"/>
        <v>3010.7811999999999</v>
      </c>
      <c r="F22" s="19">
        <f t="shared" si="3"/>
        <v>5.1299999999999998E-2</v>
      </c>
      <c r="G22" s="38">
        <v>1846.8</v>
      </c>
      <c r="H22" s="34">
        <f t="shared" si="4"/>
        <v>3578.3999999999996</v>
      </c>
    </row>
    <row r="23" spans="1:8">
      <c r="A23" s="34" t="s">
        <v>23</v>
      </c>
      <c r="B23" s="22">
        <f t="shared" si="0"/>
        <v>3168.1105999999995</v>
      </c>
      <c r="C23" s="19">
        <f t="shared" si="1"/>
        <v>4.07E-2</v>
      </c>
      <c r="D23" s="23">
        <v>1465.2</v>
      </c>
      <c r="E23" s="31">
        <f t="shared" si="2"/>
        <v>3010.8317999999999</v>
      </c>
      <c r="F23" s="19">
        <f t="shared" si="3"/>
        <v>5.0599999999999999E-2</v>
      </c>
      <c r="G23" s="38">
        <v>1821.6</v>
      </c>
      <c r="H23" s="34">
        <f t="shared" si="4"/>
        <v>3286.8</v>
      </c>
    </row>
    <row r="24" spans="1:8">
      <c r="A24" s="34" t="s">
        <v>24</v>
      </c>
      <c r="B24" s="22">
        <f t="shared" si="0"/>
        <v>3168.1486999999997</v>
      </c>
      <c r="C24" s="19">
        <f t="shared" si="1"/>
        <v>3.8099999999999995E-2</v>
      </c>
      <c r="D24" s="48">
        <v>1371.6</v>
      </c>
      <c r="E24" s="31">
        <f t="shared" si="2"/>
        <v>3010.8813999999998</v>
      </c>
      <c r="F24" s="19">
        <f t="shared" si="3"/>
        <v>4.9599999999999998E-2</v>
      </c>
      <c r="G24" s="38">
        <v>1785.6</v>
      </c>
      <c r="H24" s="34">
        <f t="shared" si="4"/>
        <v>3157.2</v>
      </c>
    </row>
    <row r="25" spans="1:8">
      <c r="A25" s="34" t="s">
        <v>25</v>
      </c>
      <c r="B25" s="22">
        <f t="shared" si="0"/>
        <v>3168.1907999999999</v>
      </c>
      <c r="C25" s="19">
        <f t="shared" si="1"/>
        <v>4.2099999999999999E-2</v>
      </c>
      <c r="D25" s="23">
        <v>1515.6</v>
      </c>
      <c r="E25" s="31">
        <f t="shared" si="2"/>
        <v>3010.9293999999995</v>
      </c>
      <c r="F25" s="19">
        <f t="shared" si="3"/>
        <v>4.8000000000000001E-2</v>
      </c>
      <c r="G25" s="49">
        <v>1728</v>
      </c>
      <c r="H25" s="34">
        <f t="shared" si="4"/>
        <v>3243.6</v>
      </c>
    </row>
    <row r="26" spans="1:8">
      <c r="A26" s="34" t="s">
        <v>26</v>
      </c>
      <c r="B26" s="22">
        <f t="shared" si="0"/>
        <v>3168.2375999999999</v>
      </c>
      <c r="C26" s="19">
        <f t="shared" si="1"/>
        <v>4.6800000000000001E-2</v>
      </c>
      <c r="D26" s="48">
        <v>1684.8</v>
      </c>
      <c r="E26" s="31">
        <f t="shared" si="2"/>
        <v>3010.9775999999997</v>
      </c>
      <c r="F26" s="19">
        <f t="shared" si="3"/>
        <v>4.82E-2</v>
      </c>
      <c r="G26" s="38">
        <v>1735.2</v>
      </c>
      <c r="H26" s="34">
        <f t="shared" si="4"/>
        <v>3420</v>
      </c>
    </row>
    <row r="27" spans="1:8">
      <c r="A27" s="34" t="s">
        <v>27</v>
      </c>
      <c r="B27" s="22">
        <f t="shared" si="0"/>
        <v>3168.2846</v>
      </c>
      <c r="C27" s="19">
        <f t="shared" si="1"/>
        <v>4.7E-2</v>
      </c>
      <c r="D27" s="48">
        <v>1692</v>
      </c>
      <c r="E27" s="31">
        <f t="shared" si="2"/>
        <v>3011.0440999999996</v>
      </c>
      <c r="F27" s="19">
        <f t="shared" si="3"/>
        <v>6.6500000000000004E-2</v>
      </c>
      <c r="G27" s="49">
        <v>2394</v>
      </c>
      <c r="H27" s="34">
        <f t="shared" si="4"/>
        <v>4086</v>
      </c>
    </row>
    <row r="28" spans="1:8">
      <c r="A28" s="34" t="s">
        <v>28</v>
      </c>
      <c r="B28" s="22">
        <f t="shared" si="0"/>
        <v>3168.3375000000001</v>
      </c>
      <c r="C28" s="19">
        <f t="shared" si="1"/>
        <v>5.2900000000000003E-2</v>
      </c>
      <c r="D28" s="23">
        <v>1904.4</v>
      </c>
      <c r="E28" s="31">
        <f t="shared" si="2"/>
        <v>3011.1191999999996</v>
      </c>
      <c r="F28" s="19">
        <f t="shared" si="3"/>
        <v>7.51E-2</v>
      </c>
      <c r="G28" s="38">
        <v>2703.6</v>
      </c>
      <c r="H28" s="34">
        <f t="shared" si="4"/>
        <v>4608</v>
      </c>
    </row>
    <row r="29" spans="1:8">
      <c r="A29" s="34" t="s">
        <v>29</v>
      </c>
      <c r="B29" s="22">
        <f t="shared" si="0"/>
        <v>3168.3861000000002</v>
      </c>
      <c r="C29" s="19">
        <f t="shared" si="1"/>
        <v>4.8599999999999997E-2</v>
      </c>
      <c r="D29" s="23">
        <v>1749.6</v>
      </c>
      <c r="E29" s="31">
        <f t="shared" si="2"/>
        <v>3011.1954999999998</v>
      </c>
      <c r="F29" s="19">
        <f t="shared" si="3"/>
        <v>7.6300000000000007E-2</v>
      </c>
      <c r="G29" s="38">
        <v>2746.8</v>
      </c>
      <c r="H29" s="34">
        <f t="shared" si="4"/>
        <v>4496.3999999999996</v>
      </c>
    </row>
    <row r="30" spans="1:8">
      <c r="A30" s="34" t="s">
        <v>30</v>
      </c>
      <c r="B30" s="22">
        <f t="shared" si="0"/>
        <v>3168.4250000000002</v>
      </c>
      <c r="C30" s="19">
        <f t="shared" si="1"/>
        <v>3.8900000000000004E-2</v>
      </c>
      <c r="D30" s="23">
        <v>1400.4</v>
      </c>
      <c r="E30" s="31">
        <f t="shared" si="2"/>
        <v>3011.2657999999997</v>
      </c>
      <c r="F30" s="19">
        <f t="shared" si="3"/>
        <v>7.0300000000000001E-2</v>
      </c>
      <c r="G30" s="38">
        <v>2530.8000000000002</v>
      </c>
      <c r="H30" s="34">
        <f t="shared" si="4"/>
        <v>3931.2000000000003</v>
      </c>
    </row>
    <row r="31" spans="1:8">
      <c r="A31" s="34" t="s">
        <v>31</v>
      </c>
      <c r="B31" s="22">
        <f t="shared" si="0"/>
        <v>3168.4669000000004</v>
      </c>
      <c r="C31" s="19">
        <f t="shared" si="1"/>
        <v>4.19E-2</v>
      </c>
      <c r="D31" s="23">
        <v>1508.4</v>
      </c>
      <c r="E31" s="31">
        <f t="shared" si="2"/>
        <v>3011.3261999999995</v>
      </c>
      <c r="F31" s="19">
        <f t="shared" si="3"/>
        <v>6.0400000000000002E-2</v>
      </c>
      <c r="G31" s="38">
        <v>2174.4</v>
      </c>
      <c r="H31" s="34">
        <f t="shared" si="4"/>
        <v>3682.8</v>
      </c>
    </row>
    <row r="32" spans="1:8">
      <c r="A32" s="34" t="s">
        <v>32</v>
      </c>
      <c r="B32" s="22">
        <f t="shared" si="0"/>
        <v>3168.5191000000004</v>
      </c>
      <c r="C32" s="19">
        <f t="shared" si="1"/>
        <v>5.2200000000000003E-2</v>
      </c>
      <c r="D32" s="23">
        <v>1879.2</v>
      </c>
      <c r="E32" s="31">
        <f t="shared" si="2"/>
        <v>3011.4158999999995</v>
      </c>
      <c r="F32" s="19">
        <f t="shared" si="3"/>
        <v>8.9699999999999988E-2</v>
      </c>
      <c r="G32" s="38">
        <v>3229.2</v>
      </c>
      <c r="H32" s="34">
        <f t="shared" si="4"/>
        <v>5108.3999999999996</v>
      </c>
    </row>
    <row r="33" spans="1:8">
      <c r="A33" s="34" t="s">
        <v>33</v>
      </c>
      <c r="B33" s="22">
        <f t="shared" si="0"/>
        <v>3168.5714000000003</v>
      </c>
      <c r="C33" s="19">
        <f t="shared" si="1"/>
        <v>5.2299999999999999E-2</v>
      </c>
      <c r="D33" s="23">
        <v>1882.8</v>
      </c>
      <c r="E33" s="31">
        <f t="shared" si="2"/>
        <v>3011.5140999999994</v>
      </c>
      <c r="F33" s="19">
        <f t="shared" si="3"/>
        <v>9.8199999999999996E-2</v>
      </c>
      <c r="G33" s="38">
        <v>3535.2</v>
      </c>
      <c r="H33" s="34">
        <f t="shared" si="4"/>
        <v>5418</v>
      </c>
    </row>
    <row r="34" spans="1:8">
      <c r="A34" s="34" t="s">
        <v>34</v>
      </c>
      <c r="B34" s="22">
        <f t="shared" si="0"/>
        <v>3168.6282000000001</v>
      </c>
      <c r="C34" s="19">
        <f t="shared" si="1"/>
        <v>5.6799999999999996E-2</v>
      </c>
      <c r="D34" s="23">
        <v>2044.8</v>
      </c>
      <c r="E34" s="31">
        <f t="shared" si="2"/>
        <v>3011.6153999999992</v>
      </c>
      <c r="F34" s="19">
        <f t="shared" si="3"/>
        <v>0.1013</v>
      </c>
      <c r="G34" s="38">
        <v>3646.8</v>
      </c>
      <c r="H34" s="34">
        <f t="shared" si="4"/>
        <v>5691.6</v>
      </c>
    </row>
    <row r="35" spans="1:8">
      <c r="A35" s="34" t="s">
        <v>35</v>
      </c>
      <c r="B35" s="22">
        <f t="shared" si="0"/>
        <v>3168.6788999999999</v>
      </c>
      <c r="C35" s="19">
        <f t="shared" si="1"/>
        <v>5.0700000000000002E-2</v>
      </c>
      <c r="D35" s="23">
        <v>1825.2</v>
      </c>
      <c r="E35" s="31">
        <f t="shared" si="2"/>
        <v>3011.6970999999994</v>
      </c>
      <c r="F35" s="19">
        <f t="shared" si="3"/>
        <v>8.1699999999999995E-2</v>
      </c>
      <c r="G35" s="38">
        <v>2941.2</v>
      </c>
      <c r="H35" s="34">
        <f t="shared" si="4"/>
        <v>4766.3999999999996</v>
      </c>
    </row>
    <row r="36" spans="1:8">
      <c r="A36" s="34" t="s">
        <v>36</v>
      </c>
      <c r="B36" s="22">
        <f t="shared" si="0"/>
        <v>3168.7318</v>
      </c>
      <c r="C36" s="19">
        <f t="shared" si="1"/>
        <v>5.2900000000000003E-2</v>
      </c>
      <c r="D36" s="23">
        <v>1904.4</v>
      </c>
      <c r="E36" s="31">
        <f t="shared" si="2"/>
        <v>3011.7818999999995</v>
      </c>
      <c r="F36" s="19">
        <f t="shared" si="3"/>
        <v>8.48E-2</v>
      </c>
      <c r="G36" s="38">
        <v>3052.8</v>
      </c>
      <c r="H36" s="34">
        <f t="shared" si="4"/>
        <v>4957.2000000000007</v>
      </c>
    </row>
    <row r="37" spans="1:8">
      <c r="A37" s="34" t="s">
        <v>37</v>
      </c>
      <c r="B37" s="22">
        <f t="shared" si="0"/>
        <v>3168.7917000000002</v>
      </c>
      <c r="C37" s="19">
        <f t="shared" si="1"/>
        <v>5.9900000000000002E-2</v>
      </c>
      <c r="D37" s="23">
        <v>2156.4</v>
      </c>
      <c r="E37" s="31">
        <f t="shared" si="2"/>
        <v>3011.8624999999993</v>
      </c>
      <c r="F37" s="19">
        <f t="shared" si="3"/>
        <v>8.0599999999999991E-2</v>
      </c>
      <c r="G37" s="38">
        <v>2901.6</v>
      </c>
      <c r="H37" s="34">
        <f t="shared" si="4"/>
        <v>5058</v>
      </c>
    </row>
    <row r="38" spans="1:8">
      <c r="A38" s="34" t="s">
        <v>38</v>
      </c>
      <c r="B38" s="22">
        <f t="shared" si="0"/>
        <v>3168.8449000000001</v>
      </c>
      <c r="C38" s="19">
        <f t="shared" si="1"/>
        <v>5.3200000000000004E-2</v>
      </c>
      <c r="D38" s="23">
        <v>1915.2</v>
      </c>
      <c r="E38" s="31">
        <f t="shared" si="2"/>
        <v>3011.9282999999991</v>
      </c>
      <c r="F38" s="19">
        <f t="shared" si="3"/>
        <v>6.5800000000000011E-2</v>
      </c>
      <c r="G38" s="38">
        <v>2368.8000000000002</v>
      </c>
      <c r="H38" s="34">
        <f t="shared" si="4"/>
        <v>4284</v>
      </c>
    </row>
    <row r="39" spans="1:8">
      <c r="A39" s="34" t="s">
        <v>39</v>
      </c>
      <c r="B39" s="22">
        <f t="shared" si="0"/>
        <v>3168.8946999999998</v>
      </c>
      <c r="C39" s="19">
        <f t="shared" si="1"/>
        <v>4.9799999999999997E-2</v>
      </c>
      <c r="D39" s="23">
        <v>1792.8</v>
      </c>
      <c r="E39" s="31">
        <f t="shared" si="2"/>
        <v>3011.9942999999989</v>
      </c>
      <c r="F39" s="19">
        <f t="shared" si="3"/>
        <v>6.6000000000000003E-2</v>
      </c>
      <c r="G39" s="49">
        <v>2376</v>
      </c>
      <c r="H39" s="34">
        <f t="shared" si="4"/>
        <v>4168.8</v>
      </c>
    </row>
    <row r="40" spans="1:8">
      <c r="A40" s="34" t="s">
        <v>40</v>
      </c>
      <c r="B40" s="22">
        <f t="shared" si="0"/>
        <v>3168.9474999999998</v>
      </c>
      <c r="C40" s="19">
        <f t="shared" si="1"/>
        <v>5.28E-2</v>
      </c>
      <c r="D40" s="23">
        <v>1900.8</v>
      </c>
      <c r="E40" s="31">
        <f t="shared" si="2"/>
        <v>3012.0633999999991</v>
      </c>
      <c r="F40" s="19">
        <f t="shared" si="3"/>
        <v>6.9099999999999995E-2</v>
      </c>
      <c r="G40" s="38">
        <v>2487.6</v>
      </c>
      <c r="H40" s="34">
        <f t="shared" si="4"/>
        <v>4388.3999999999996</v>
      </c>
    </row>
    <row r="41" spans="1:8">
      <c r="A41" s="34" t="s">
        <v>41</v>
      </c>
      <c r="B41" s="22">
        <f t="shared" si="0"/>
        <v>3168.9923999999996</v>
      </c>
      <c r="C41" s="19">
        <f t="shared" si="1"/>
        <v>4.4900000000000002E-2</v>
      </c>
      <c r="D41" s="23">
        <v>1616.4</v>
      </c>
      <c r="E41" s="31">
        <f t="shared" si="2"/>
        <v>3012.1391999999992</v>
      </c>
      <c r="F41" s="19">
        <f t="shared" si="3"/>
        <v>7.5800000000000006E-2</v>
      </c>
      <c r="G41" s="38">
        <v>2728.8</v>
      </c>
      <c r="H41" s="34">
        <f t="shared" si="4"/>
        <v>4345.2000000000007</v>
      </c>
    </row>
    <row r="42" spans="1:8" ht="15.75" thickBot="1">
      <c r="A42" s="35" t="s">
        <v>42</v>
      </c>
      <c r="B42" s="22">
        <f t="shared" si="0"/>
        <v>3169.0433999999996</v>
      </c>
      <c r="C42" s="25">
        <f t="shared" si="1"/>
        <v>5.0999999999999997E-2</v>
      </c>
      <c r="D42" s="26">
        <v>1836</v>
      </c>
      <c r="E42" s="24">
        <f t="shared" si="2"/>
        <v>3012.2164999999991</v>
      </c>
      <c r="F42" s="27">
        <f t="shared" si="3"/>
        <v>7.7300000000000008E-2</v>
      </c>
      <c r="G42" s="39">
        <v>2782.8</v>
      </c>
      <c r="H42" s="35">
        <f t="shared" si="4"/>
        <v>4618.8</v>
      </c>
    </row>
    <row r="43" spans="1:8">
      <c r="A43" s="4" t="s">
        <v>44</v>
      </c>
      <c r="B43" s="28"/>
      <c r="C43" s="5"/>
      <c r="D43" s="28">
        <f>SUM(D19:D42)</f>
        <v>42152.400000000009</v>
      </c>
      <c r="E43" s="5"/>
      <c r="F43" s="28"/>
      <c r="G43" s="53">
        <f>SUM(G19:G42)</f>
        <v>59382.000000000007</v>
      </c>
      <c r="H43" s="6">
        <f>SUM(H19:H42)</f>
        <v>101534.39999999999</v>
      </c>
    </row>
    <row r="44" spans="1:8" ht="15.75" thickBot="1">
      <c r="A44" s="10" t="s">
        <v>43</v>
      </c>
      <c r="B44" s="29"/>
      <c r="C44" s="18"/>
      <c r="D44" s="29"/>
      <c r="E44" s="18"/>
      <c r="F44" s="29"/>
      <c r="G44" s="29"/>
      <c r="H44" s="11"/>
    </row>
    <row r="46" spans="1:8">
      <c r="B46" s="42" t="s">
        <v>46</v>
      </c>
      <c r="C46" s="32"/>
    </row>
    <row r="47" spans="1:8">
      <c r="B47" s="43" t="s">
        <v>47</v>
      </c>
      <c r="C47" s="31"/>
    </row>
    <row r="48" spans="1:8">
      <c r="B48" s="44" t="s">
        <v>48</v>
      </c>
      <c r="C48" s="41"/>
    </row>
    <row r="50" spans="1:6">
      <c r="A50" s="45" t="s">
        <v>61</v>
      </c>
      <c r="E50" s="2" t="s">
        <v>62</v>
      </c>
      <c r="F50" s="2"/>
    </row>
    <row r="51" spans="1:6">
      <c r="A51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topLeftCell="A26" workbookViewId="0">
      <selection activeCell="L34" sqref="L34"/>
    </sheetView>
  </sheetViews>
  <sheetFormatPr defaultRowHeight="15"/>
  <cols>
    <col min="1" max="1" width="9.140625" customWidth="1"/>
    <col min="2" max="2" width="10.7109375" customWidth="1"/>
    <col min="3" max="3" width="10.42578125" customWidth="1"/>
    <col min="4" max="4" width="11.5703125" customWidth="1"/>
    <col min="5" max="5" width="10.42578125" customWidth="1"/>
    <col min="6" max="6" width="10.5703125" customWidth="1"/>
    <col min="7" max="7" width="12" customWidth="1"/>
    <col min="8" max="8" width="12.5703125" customWidth="1"/>
  </cols>
  <sheetData>
    <row r="1" spans="1:10">
      <c r="A1" s="2" t="s">
        <v>63</v>
      </c>
      <c r="B1" s="2"/>
      <c r="C1" s="2"/>
      <c r="D1" s="2"/>
      <c r="E1" s="2"/>
      <c r="F1" s="2"/>
      <c r="G1" s="2"/>
      <c r="H1" s="2"/>
    </row>
    <row r="2" spans="1:1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I3" s="2"/>
      <c r="J3" s="2"/>
    </row>
    <row r="4" spans="1:10" ht="15.75">
      <c r="D4" s="1" t="s">
        <v>51</v>
      </c>
    </row>
    <row r="5" spans="1:10">
      <c r="B5" s="2" t="s">
        <v>50</v>
      </c>
      <c r="C5" s="2"/>
      <c r="D5" s="2"/>
      <c r="E5" s="2"/>
      <c r="F5" s="2"/>
      <c r="G5" s="2"/>
      <c r="H5" s="2"/>
    </row>
    <row r="6" spans="1:10">
      <c r="B6" s="2"/>
      <c r="C6" s="2" t="s">
        <v>52</v>
      </c>
      <c r="D6" s="2"/>
      <c r="E6" s="2"/>
      <c r="F6" s="2"/>
      <c r="G6" s="2"/>
      <c r="H6" s="2"/>
    </row>
    <row r="7" spans="1:10">
      <c r="B7" s="2"/>
      <c r="C7" s="2"/>
      <c r="D7" s="2" t="s">
        <v>64</v>
      </c>
      <c r="E7" s="2"/>
      <c r="F7" s="2"/>
      <c r="G7" s="2"/>
      <c r="H7" s="2"/>
    </row>
    <row r="8" spans="1:10">
      <c r="A8" s="2" t="s">
        <v>1</v>
      </c>
      <c r="B8" s="3" t="s">
        <v>2</v>
      </c>
    </row>
    <row r="9" spans="1:10">
      <c r="A9" s="2" t="s">
        <v>3</v>
      </c>
    </row>
    <row r="10" spans="1:10" ht="15.75" thickBot="1"/>
    <row r="11" spans="1:10" ht="15.75" thickBot="1">
      <c r="A11" s="15"/>
      <c r="B11" s="4" t="s">
        <v>55</v>
      </c>
      <c r="C11" s="5"/>
      <c r="D11" s="6"/>
      <c r="E11" s="4" t="s">
        <v>56</v>
      </c>
      <c r="F11" s="5"/>
      <c r="G11" s="6"/>
      <c r="H11" s="15" t="s">
        <v>4</v>
      </c>
    </row>
    <row r="12" spans="1:10" ht="15.75" thickBot="1">
      <c r="A12" s="17"/>
      <c r="B12" s="12" t="s">
        <v>5</v>
      </c>
      <c r="C12" s="13"/>
      <c r="D12" s="14"/>
      <c r="E12" s="12" t="s">
        <v>5</v>
      </c>
      <c r="F12" s="13"/>
      <c r="G12" s="14"/>
      <c r="H12" s="17" t="s">
        <v>57</v>
      </c>
    </row>
    <row r="13" spans="1:10" ht="15.75" thickBot="1">
      <c r="A13" s="17"/>
      <c r="B13" s="7" t="s">
        <v>6</v>
      </c>
      <c r="C13" s="8"/>
      <c r="D13" s="9"/>
      <c r="E13" s="7" t="s">
        <v>6</v>
      </c>
      <c r="F13" s="8"/>
      <c r="G13" s="9"/>
      <c r="H13" s="17" t="s">
        <v>59</v>
      </c>
    </row>
    <row r="14" spans="1:10" ht="15.75" thickBot="1">
      <c r="A14" s="17" t="s">
        <v>16</v>
      </c>
      <c r="B14" s="12" t="s">
        <v>60</v>
      </c>
      <c r="C14" s="13"/>
      <c r="D14" s="14"/>
      <c r="E14" s="12" t="s">
        <v>60</v>
      </c>
      <c r="F14" s="13"/>
      <c r="G14" s="14"/>
      <c r="H14" s="17"/>
    </row>
    <row r="15" spans="1:10" ht="15.75" thickBot="1">
      <c r="A15" s="17"/>
      <c r="B15" s="7" t="s">
        <v>7</v>
      </c>
      <c r="C15" s="8"/>
      <c r="D15" s="9"/>
      <c r="E15" s="7" t="s">
        <v>15</v>
      </c>
      <c r="F15" s="8"/>
      <c r="G15" s="9"/>
      <c r="H15" s="16"/>
    </row>
    <row r="16" spans="1:10">
      <c r="A16" s="17"/>
      <c r="B16" s="4" t="s">
        <v>8</v>
      </c>
      <c r="C16" s="15" t="s">
        <v>10</v>
      </c>
      <c r="D16" s="6" t="s">
        <v>12</v>
      </c>
      <c r="E16" s="4" t="s">
        <v>8</v>
      </c>
      <c r="F16" s="15" t="s">
        <v>10</v>
      </c>
      <c r="G16" s="6" t="s">
        <v>12</v>
      </c>
      <c r="H16" s="15" t="s">
        <v>17</v>
      </c>
    </row>
    <row r="17" spans="1:8" ht="15.75" thickBot="1">
      <c r="A17" s="17"/>
      <c r="B17" s="7" t="s">
        <v>9</v>
      </c>
      <c r="C17" s="17" t="s">
        <v>11</v>
      </c>
      <c r="D17" s="9" t="s">
        <v>13</v>
      </c>
      <c r="E17" s="7" t="s">
        <v>9</v>
      </c>
      <c r="F17" s="17" t="s">
        <v>11</v>
      </c>
      <c r="G17" s="9" t="s">
        <v>13</v>
      </c>
      <c r="H17" s="17" t="s">
        <v>58</v>
      </c>
    </row>
    <row r="18" spans="1:8">
      <c r="A18" s="33">
        <v>0</v>
      </c>
      <c r="B18" s="36">
        <v>9776.5383999999995</v>
      </c>
      <c r="C18" s="20"/>
      <c r="D18" s="21"/>
      <c r="E18" s="51">
        <v>9920.4380000000001</v>
      </c>
      <c r="F18" s="20"/>
      <c r="G18" s="37"/>
      <c r="H18" s="40"/>
    </row>
    <row r="19" spans="1:8">
      <c r="A19" s="34" t="s">
        <v>19</v>
      </c>
      <c r="B19" s="22">
        <f>B18+C19</f>
        <v>9776.5396000000001</v>
      </c>
      <c r="C19" s="19">
        <f>D19/20</f>
        <v>1.2000000000000001E-3</v>
      </c>
      <c r="D19" s="23">
        <v>2.4E-2</v>
      </c>
      <c r="E19" s="31">
        <f>E18+F19</f>
        <v>9920.735200000001</v>
      </c>
      <c r="F19" s="19">
        <f>G19/20</f>
        <v>0.29720000000000002</v>
      </c>
      <c r="G19" s="38">
        <v>5.944</v>
      </c>
      <c r="H19" s="34">
        <f>D19+G19</f>
        <v>5.968</v>
      </c>
    </row>
    <row r="20" spans="1:8">
      <c r="A20" s="34" t="s">
        <v>20</v>
      </c>
      <c r="B20" s="22">
        <f>B19+C20</f>
        <v>9776.5403999999999</v>
      </c>
      <c r="C20" s="19">
        <f t="shared" ref="C20:C42" si="0">D20/20</f>
        <v>8.0000000000000004E-4</v>
      </c>
      <c r="D20" s="23">
        <v>1.6E-2</v>
      </c>
      <c r="E20" s="31">
        <f t="shared" ref="E20:E42" si="1">E19+F20</f>
        <v>9921.6716000000015</v>
      </c>
      <c r="F20" s="19">
        <f t="shared" ref="F20:F42" si="2">G20/20</f>
        <v>0.93640000000000012</v>
      </c>
      <c r="G20" s="38">
        <v>18.728000000000002</v>
      </c>
      <c r="H20" s="34">
        <f t="shared" ref="H20:H42" si="3">D20+G20</f>
        <v>18.744</v>
      </c>
    </row>
    <row r="21" spans="1:8">
      <c r="A21" s="34" t="s">
        <v>21</v>
      </c>
      <c r="B21" s="22">
        <f t="shared" ref="B21:B42" si="4">B20+C21</f>
        <v>9776.5416000000005</v>
      </c>
      <c r="C21" s="19">
        <f t="shared" si="0"/>
        <v>1.2000000000000001E-3</v>
      </c>
      <c r="D21" s="23">
        <v>2.4E-2</v>
      </c>
      <c r="E21" s="31">
        <f t="shared" si="1"/>
        <v>9922.0404000000017</v>
      </c>
      <c r="F21" s="19">
        <f t="shared" si="2"/>
        <v>0.36880000000000002</v>
      </c>
      <c r="G21" s="38">
        <v>7.3760000000000003</v>
      </c>
      <c r="H21" s="34">
        <f t="shared" si="3"/>
        <v>7.4</v>
      </c>
    </row>
    <row r="22" spans="1:8">
      <c r="A22" s="34" t="s">
        <v>22</v>
      </c>
      <c r="B22" s="22">
        <f t="shared" si="4"/>
        <v>9776.5424000000003</v>
      </c>
      <c r="C22" s="19">
        <f t="shared" si="0"/>
        <v>8.0000000000000004E-4</v>
      </c>
      <c r="D22" s="23">
        <v>1.6E-2</v>
      </c>
      <c r="E22" s="31">
        <f t="shared" si="1"/>
        <v>9922.6352000000024</v>
      </c>
      <c r="F22" s="19">
        <f t="shared" si="2"/>
        <v>0.5948</v>
      </c>
      <c r="G22" s="38">
        <v>11.896000000000001</v>
      </c>
      <c r="H22" s="34">
        <f t="shared" si="3"/>
        <v>11.912000000000001</v>
      </c>
    </row>
    <row r="23" spans="1:8">
      <c r="A23" s="34" t="s">
        <v>23</v>
      </c>
      <c r="B23" s="22">
        <f t="shared" si="4"/>
        <v>9776.5436000000009</v>
      </c>
      <c r="C23" s="19">
        <f t="shared" si="0"/>
        <v>1.2000000000000001E-3</v>
      </c>
      <c r="D23" s="23">
        <v>2.4E-2</v>
      </c>
      <c r="E23" s="31">
        <f t="shared" si="1"/>
        <v>9923.4040000000023</v>
      </c>
      <c r="F23" s="19">
        <f t="shared" si="2"/>
        <v>0.76879999999999993</v>
      </c>
      <c r="G23" s="38">
        <v>15.375999999999999</v>
      </c>
      <c r="H23" s="34">
        <f t="shared" si="3"/>
        <v>15.399999999999999</v>
      </c>
    </row>
    <row r="24" spans="1:8">
      <c r="A24" s="34" t="s">
        <v>24</v>
      </c>
      <c r="B24" s="22">
        <f t="shared" si="4"/>
        <v>9776.5444000000007</v>
      </c>
      <c r="C24" s="19">
        <f t="shared" si="0"/>
        <v>8.0000000000000004E-4</v>
      </c>
      <c r="D24" s="23">
        <v>1.6E-2</v>
      </c>
      <c r="E24" s="31">
        <f t="shared" si="1"/>
        <v>9923.7412000000022</v>
      </c>
      <c r="F24" s="19">
        <f t="shared" si="2"/>
        <v>0.3372</v>
      </c>
      <c r="G24" s="38">
        <v>6.7439999999999998</v>
      </c>
      <c r="H24" s="34">
        <f t="shared" si="3"/>
        <v>6.76</v>
      </c>
    </row>
    <row r="25" spans="1:8">
      <c r="A25" s="34" t="s">
        <v>25</v>
      </c>
      <c r="B25" s="22">
        <f t="shared" si="4"/>
        <v>9776.5452000000005</v>
      </c>
      <c r="C25" s="19">
        <f t="shared" si="0"/>
        <v>8.0000000000000004E-4</v>
      </c>
      <c r="D25" s="23">
        <v>1.6E-2</v>
      </c>
      <c r="E25" s="31">
        <f t="shared" si="1"/>
        <v>9924.716800000002</v>
      </c>
      <c r="F25" s="19">
        <f t="shared" si="2"/>
        <v>0.97560000000000002</v>
      </c>
      <c r="G25" s="38">
        <v>19.512</v>
      </c>
      <c r="H25" s="34">
        <f t="shared" si="3"/>
        <v>19.527999999999999</v>
      </c>
    </row>
    <row r="26" spans="1:8">
      <c r="A26" s="34" t="s">
        <v>26</v>
      </c>
      <c r="B26" s="22">
        <f t="shared" si="4"/>
        <v>9776.5464000000011</v>
      </c>
      <c r="C26" s="19">
        <f t="shared" si="0"/>
        <v>1.2000000000000001E-3</v>
      </c>
      <c r="D26" s="23">
        <v>2.4E-2</v>
      </c>
      <c r="E26" s="31">
        <f t="shared" si="1"/>
        <v>9925.5280000000021</v>
      </c>
      <c r="F26" s="19">
        <f t="shared" si="2"/>
        <v>0.81120000000000003</v>
      </c>
      <c r="G26" s="38">
        <v>16.224</v>
      </c>
      <c r="H26" s="34">
        <f t="shared" si="3"/>
        <v>16.248000000000001</v>
      </c>
    </row>
    <row r="27" spans="1:8">
      <c r="A27" s="34" t="s">
        <v>27</v>
      </c>
      <c r="B27" s="22">
        <f t="shared" si="4"/>
        <v>9776.5472000000009</v>
      </c>
      <c r="C27" s="19">
        <f t="shared" si="0"/>
        <v>8.0000000000000004E-4</v>
      </c>
      <c r="D27" s="23">
        <v>1.6E-2</v>
      </c>
      <c r="E27" s="31">
        <f t="shared" si="1"/>
        <v>9926.1472000000012</v>
      </c>
      <c r="F27" s="19">
        <f t="shared" si="2"/>
        <v>0.61919999999999997</v>
      </c>
      <c r="G27" s="38">
        <v>12.384</v>
      </c>
      <c r="H27" s="34">
        <f t="shared" si="3"/>
        <v>12.4</v>
      </c>
    </row>
    <row r="28" spans="1:8">
      <c r="A28" s="34" t="s">
        <v>28</v>
      </c>
      <c r="B28" s="22">
        <f t="shared" si="4"/>
        <v>9776.5480000000007</v>
      </c>
      <c r="C28" s="19">
        <f t="shared" si="0"/>
        <v>8.0000000000000004E-4</v>
      </c>
      <c r="D28" s="23">
        <v>1.6E-2</v>
      </c>
      <c r="E28" s="31">
        <f t="shared" si="1"/>
        <v>9927.0436000000009</v>
      </c>
      <c r="F28" s="19">
        <f t="shared" si="2"/>
        <v>0.89640000000000009</v>
      </c>
      <c r="G28" s="38">
        <v>17.928000000000001</v>
      </c>
      <c r="H28" s="34">
        <f t="shared" si="3"/>
        <v>17.943999999999999</v>
      </c>
    </row>
    <row r="29" spans="1:8">
      <c r="A29" s="34" t="s">
        <v>29</v>
      </c>
      <c r="B29" s="22">
        <f t="shared" si="4"/>
        <v>9776.5492000000013</v>
      </c>
      <c r="C29" s="19">
        <f t="shared" si="0"/>
        <v>1.2000000000000001E-3</v>
      </c>
      <c r="D29" s="23">
        <v>2.4E-2</v>
      </c>
      <c r="E29" s="31">
        <f t="shared" si="1"/>
        <v>9927.5064000000002</v>
      </c>
      <c r="F29" s="19">
        <f t="shared" si="2"/>
        <v>0.46279999999999999</v>
      </c>
      <c r="G29" s="38">
        <v>9.2560000000000002</v>
      </c>
      <c r="H29" s="34">
        <f t="shared" si="3"/>
        <v>9.2799999999999994</v>
      </c>
    </row>
    <row r="30" spans="1:8">
      <c r="A30" s="34" t="s">
        <v>30</v>
      </c>
      <c r="B30" s="22">
        <f t="shared" si="4"/>
        <v>9776.5500000000011</v>
      </c>
      <c r="C30" s="19">
        <f t="shared" si="0"/>
        <v>8.0000000000000004E-4</v>
      </c>
      <c r="D30" s="23">
        <v>1.6E-2</v>
      </c>
      <c r="E30" s="31">
        <f t="shared" si="1"/>
        <v>9927.8376000000007</v>
      </c>
      <c r="F30" s="19">
        <f t="shared" si="2"/>
        <v>0.33119999999999999</v>
      </c>
      <c r="G30" s="38">
        <v>6.6239999999999997</v>
      </c>
      <c r="H30" s="34">
        <f t="shared" si="3"/>
        <v>6.64</v>
      </c>
    </row>
    <row r="31" spans="1:8">
      <c r="A31" s="34" t="s">
        <v>31</v>
      </c>
      <c r="B31" s="22">
        <f t="shared" si="4"/>
        <v>9776.5512000000017</v>
      </c>
      <c r="C31" s="19">
        <f t="shared" si="0"/>
        <v>1.2000000000000001E-3</v>
      </c>
      <c r="D31" s="23">
        <v>2.4E-2</v>
      </c>
      <c r="E31" s="31">
        <f t="shared" si="1"/>
        <v>9928.2020000000011</v>
      </c>
      <c r="F31" s="19">
        <f t="shared" si="2"/>
        <v>0.3644</v>
      </c>
      <c r="G31" s="38">
        <v>7.2880000000000003</v>
      </c>
      <c r="H31" s="34">
        <f t="shared" si="3"/>
        <v>7.3120000000000003</v>
      </c>
    </row>
    <row r="32" spans="1:8">
      <c r="A32" s="34" t="s">
        <v>32</v>
      </c>
      <c r="B32" s="22">
        <f t="shared" si="4"/>
        <v>9776.5520000000015</v>
      </c>
      <c r="C32" s="19">
        <f t="shared" si="0"/>
        <v>8.0000000000000004E-4</v>
      </c>
      <c r="D32" s="23">
        <v>1.6E-2</v>
      </c>
      <c r="E32" s="31">
        <f t="shared" si="1"/>
        <v>9928.7792000000009</v>
      </c>
      <c r="F32" s="19">
        <f t="shared" si="2"/>
        <v>0.57720000000000005</v>
      </c>
      <c r="G32" s="38">
        <v>11.544</v>
      </c>
      <c r="H32" s="34">
        <f t="shared" si="3"/>
        <v>11.56</v>
      </c>
    </row>
    <row r="33" spans="1:8">
      <c r="A33" s="34" t="s">
        <v>33</v>
      </c>
      <c r="B33" s="22">
        <f t="shared" si="4"/>
        <v>9776.5528000000013</v>
      </c>
      <c r="C33" s="19">
        <f t="shared" si="0"/>
        <v>8.0000000000000004E-4</v>
      </c>
      <c r="D33" s="23">
        <v>1.6E-2</v>
      </c>
      <c r="E33" s="31">
        <f t="shared" si="1"/>
        <v>9929.0800000000017</v>
      </c>
      <c r="F33" s="19">
        <f t="shared" si="2"/>
        <v>0.30080000000000001</v>
      </c>
      <c r="G33" s="38">
        <v>6.016</v>
      </c>
      <c r="H33" s="34">
        <f t="shared" si="3"/>
        <v>6.032</v>
      </c>
    </row>
    <row r="34" spans="1:8">
      <c r="A34" s="34" t="s">
        <v>34</v>
      </c>
      <c r="B34" s="22">
        <f t="shared" si="4"/>
        <v>9776.5540000000019</v>
      </c>
      <c r="C34" s="19">
        <f t="shared" si="0"/>
        <v>1.2000000000000001E-3</v>
      </c>
      <c r="D34" s="23">
        <v>2.4E-2</v>
      </c>
      <c r="E34" s="31">
        <f t="shared" si="1"/>
        <v>9929.3268000000025</v>
      </c>
      <c r="F34" s="19">
        <f t="shared" si="2"/>
        <v>0.24679999999999999</v>
      </c>
      <c r="G34" s="38">
        <v>4.9359999999999999</v>
      </c>
      <c r="H34" s="34">
        <f t="shared" si="3"/>
        <v>4.96</v>
      </c>
    </row>
    <row r="35" spans="1:8">
      <c r="A35" s="34" t="s">
        <v>35</v>
      </c>
      <c r="B35" s="22">
        <f t="shared" si="4"/>
        <v>9776.5548000000017</v>
      </c>
      <c r="C35" s="19">
        <f t="shared" si="0"/>
        <v>8.0000000000000004E-4</v>
      </c>
      <c r="D35" s="23">
        <v>1.6E-2</v>
      </c>
      <c r="E35" s="31">
        <f t="shared" si="1"/>
        <v>9930.2040000000034</v>
      </c>
      <c r="F35" s="19">
        <f t="shared" si="2"/>
        <v>0.87719999999999998</v>
      </c>
      <c r="G35" s="38">
        <v>17.544</v>
      </c>
      <c r="H35" s="34">
        <f t="shared" si="3"/>
        <v>17.559999999999999</v>
      </c>
    </row>
    <row r="36" spans="1:8">
      <c r="A36" s="34" t="s">
        <v>36</v>
      </c>
      <c r="B36" s="22">
        <f t="shared" si="4"/>
        <v>9776.5556000000015</v>
      </c>
      <c r="C36" s="19">
        <f t="shared" si="0"/>
        <v>8.0000000000000004E-4</v>
      </c>
      <c r="D36" s="23">
        <v>1.6E-2</v>
      </c>
      <c r="E36" s="31">
        <f t="shared" si="1"/>
        <v>9930.6900000000041</v>
      </c>
      <c r="F36" s="19">
        <f t="shared" si="2"/>
        <v>0.48600000000000004</v>
      </c>
      <c r="G36" s="38">
        <v>9.7200000000000006</v>
      </c>
      <c r="H36" s="34">
        <f t="shared" si="3"/>
        <v>9.7360000000000007</v>
      </c>
    </row>
    <row r="37" spans="1:8">
      <c r="A37" s="34" t="s">
        <v>37</v>
      </c>
      <c r="B37" s="22">
        <f t="shared" si="4"/>
        <v>9776.5564000000013</v>
      </c>
      <c r="C37" s="19">
        <f t="shared" si="0"/>
        <v>8.0000000000000004E-4</v>
      </c>
      <c r="D37" s="23">
        <v>1.6E-2</v>
      </c>
      <c r="E37" s="31">
        <f t="shared" si="1"/>
        <v>9931.3724000000038</v>
      </c>
      <c r="F37" s="19">
        <f t="shared" si="2"/>
        <v>0.68240000000000001</v>
      </c>
      <c r="G37" s="38">
        <v>13.648</v>
      </c>
      <c r="H37" s="34">
        <f t="shared" si="3"/>
        <v>13.664</v>
      </c>
    </row>
    <row r="38" spans="1:8">
      <c r="A38" s="34" t="s">
        <v>38</v>
      </c>
      <c r="B38" s="22">
        <f t="shared" si="4"/>
        <v>9776.5576000000019</v>
      </c>
      <c r="C38" s="19">
        <f t="shared" si="0"/>
        <v>1.2000000000000001E-3</v>
      </c>
      <c r="D38" s="23">
        <v>2.4E-2</v>
      </c>
      <c r="E38" s="31">
        <f t="shared" si="1"/>
        <v>9932.1404000000039</v>
      </c>
      <c r="F38" s="19">
        <f t="shared" si="2"/>
        <v>0.76800000000000002</v>
      </c>
      <c r="G38" s="38">
        <v>15.36</v>
      </c>
      <c r="H38" s="34">
        <f t="shared" si="3"/>
        <v>15.383999999999999</v>
      </c>
    </row>
    <row r="39" spans="1:8">
      <c r="A39" s="34" t="s">
        <v>39</v>
      </c>
      <c r="B39" s="22">
        <f t="shared" si="4"/>
        <v>9776.5584000000017</v>
      </c>
      <c r="C39" s="19">
        <f t="shared" si="0"/>
        <v>8.0000000000000004E-4</v>
      </c>
      <c r="D39" s="23">
        <v>1.6E-2</v>
      </c>
      <c r="E39" s="31">
        <f t="shared" si="1"/>
        <v>9932.4336000000039</v>
      </c>
      <c r="F39" s="19">
        <f t="shared" si="2"/>
        <v>0.29320000000000002</v>
      </c>
      <c r="G39" s="38">
        <v>5.8639999999999999</v>
      </c>
      <c r="H39" s="34">
        <f t="shared" si="3"/>
        <v>5.88</v>
      </c>
    </row>
    <row r="40" spans="1:8">
      <c r="A40" s="34" t="s">
        <v>40</v>
      </c>
      <c r="B40" s="22">
        <f t="shared" si="4"/>
        <v>9776.5592000000015</v>
      </c>
      <c r="C40" s="19">
        <f t="shared" si="0"/>
        <v>8.0000000000000004E-4</v>
      </c>
      <c r="D40" s="23">
        <v>1.6E-2</v>
      </c>
      <c r="E40" s="31">
        <f t="shared" si="1"/>
        <v>9933.3060000000041</v>
      </c>
      <c r="F40" s="19">
        <f t="shared" si="2"/>
        <v>0.87240000000000006</v>
      </c>
      <c r="G40" s="38">
        <v>17.448</v>
      </c>
      <c r="H40" s="34">
        <f t="shared" si="3"/>
        <v>17.463999999999999</v>
      </c>
    </row>
    <row r="41" spans="1:8">
      <c r="A41" s="34" t="s">
        <v>41</v>
      </c>
      <c r="B41" s="22">
        <f t="shared" si="4"/>
        <v>9776.5600000000013</v>
      </c>
      <c r="C41" s="19">
        <f t="shared" si="0"/>
        <v>8.0000000000000004E-4</v>
      </c>
      <c r="D41" s="23">
        <v>1.6E-2</v>
      </c>
      <c r="E41" s="31">
        <f t="shared" si="1"/>
        <v>9933.8700000000044</v>
      </c>
      <c r="F41" s="19">
        <f t="shared" si="2"/>
        <v>0.56399999999999995</v>
      </c>
      <c r="G41" s="38">
        <v>11.28</v>
      </c>
      <c r="H41" s="34">
        <f t="shared" si="3"/>
        <v>11.295999999999999</v>
      </c>
    </row>
    <row r="42" spans="1:8" ht="15.75" thickBot="1">
      <c r="A42" s="35" t="s">
        <v>42</v>
      </c>
      <c r="B42" s="24">
        <f t="shared" si="4"/>
        <v>9776.5608000000011</v>
      </c>
      <c r="C42" s="25">
        <f t="shared" si="0"/>
        <v>8.0000000000000004E-4</v>
      </c>
      <c r="D42" s="26">
        <v>1.6E-2</v>
      </c>
      <c r="E42" s="24">
        <f t="shared" si="1"/>
        <v>9934.4092000000037</v>
      </c>
      <c r="F42" s="27">
        <f t="shared" si="2"/>
        <v>0.53920000000000001</v>
      </c>
      <c r="G42" s="39">
        <v>10.784000000000001</v>
      </c>
      <c r="H42" s="35">
        <f t="shared" si="3"/>
        <v>10.8</v>
      </c>
    </row>
    <row r="43" spans="1:8">
      <c r="A43" s="4" t="s">
        <v>44</v>
      </c>
      <c r="B43" s="28"/>
      <c r="C43" s="5"/>
      <c r="D43" s="28">
        <f>SUM(D19:D42)</f>
        <v>0.44800000000000018</v>
      </c>
      <c r="E43" s="5"/>
      <c r="F43" s="28"/>
      <c r="G43" s="28">
        <f>SUM(G19:G42)</f>
        <v>279.42399999999998</v>
      </c>
      <c r="H43" s="6">
        <v>23.84</v>
      </c>
    </row>
    <row r="44" spans="1:8" ht="15.75" thickBot="1">
      <c r="A44" s="10" t="s">
        <v>43</v>
      </c>
      <c r="B44" s="29"/>
      <c r="C44" s="18"/>
      <c r="D44" s="29"/>
      <c r="E44" s="18"/>
      <c r="F44" s="29"/>
      <c r="G44" s="29"/>
      <c r="H44" s="11"/>
    </row>
    <row r="46" spans="1:8">
      <c r="B46" s="42" t="s">
        <v>46</v>
      </c>
      <c r="C46" s="32"/>
    </row>
    <row r="47" spans="1:8">
      <c r="B47" s="43" t="s">
        <v>47</v>
      </c>
      <c r="C47" s="31"/>
    </row>
    <row r="48" spans="1:8">
      <c r="B48" s="44" t="s">
        <v>48</v>
      </c>
      <c r="C48" s="41"/>
    </row>
    <row r="50" spans="1:6">
      <c r="A50" s="45" t="s">
        <v>61</v>
      </c>
      <c r="E50" s="2" t="s">
        <v>62</v>
      </c>
      <c r="F50" s="2"/>
    </row>
    <row r="51" spans="1:6">
      <c r="A51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Лист(реакт.)</vt:lpstr>
      <vt:lpstr>Лист1 (акт.)</vt:lpstr>
      <vt:lpstr>Лист1 (ТСН)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2015-06-18T05:43:14Z</cp:lastPrinted>
  <dcterms:created xsi:type="dcterms:W3CDTF">2013-12-05T06:37:27Z</dcterms:created>
  <dcterms:modified xsi:type="dcterms:W3CDTF">2015-12-17T06:08:45Z</dcterms:modified>
</cp:coreProperties>
</file>